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, класс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V20" i="2"/>
  <c r="CV21" s="1"/>
  <c r="E43" i="3"/>
  <c r="E42"/>
  <c r="E41"/>
  <c r="E30"/>
  <c r="EZ22"/>
  <c r="EW22"/>
  <c r="EQ22"/>
  <c r="EG22"/>
  <c r="EC22"/>
  <c r="DV22"/>
  <c r="DR22"/>
  <c r="DF22"/>
  <c r="DB22"/>
  <c r="CX22"/>
  <c r="CW22"/>
  <c r="AU22"/>
  <c r="AL22"/>
  <c r="AE22"/>
  <c r="W22"/>
  <c r="T22"/>
  <c r="S22"/>
  <c r="Q22"/>
  <c r="H22"/>
  <c r="C22"/>
  <c r="E35"/>
  <c r="E34"/>
  <c r="E33"/>
  <c r="E29"/>
  <c r="E26"/>
  <c r="E25"/>
  <c r="FK22"/>
  <c r="FJ22"/>
  <c r="FI22"/>
  <c r="FH22"/>
  <c r="FG22"/>
  <c r="FF22"/>
  <c r="FE22"/>
  <c r="FD22"/>
  <c r="FC22"/>
  <c r="FB22"/>
  <c r="FA22"/>
  <c r="EY22"/>
  <c r="EX22"/>
  <c r="EV22"/>
  <c r="EU22"/>
  <c r="ET22"/>
  <c r="ES22"/>
  <c r="ER22"/>
  <c r="EP22"/>
  <c r="EO22"/>
  <c r="EN22"/>
  <c r="EM22"/>
  <c r="EL22"/>
  <c r="EK22"/>
  <c r="EJ22"/>
  <c r="EI22"/>
  <c r="EH22"/>
  <c r="EF22"/>
  <c r="EE22"/>
  <c r="ED22"/>
  <c r="EB22"/>
  <c r="EA22"/>
  <c r="DZ22"/>
  <c r="DY22"/>
  <c r="DX22"/>
  <c r="DW22"/>
  <c r="DU22"/>
  <c r="DT22"/>
  <c r="DS22"/>
  <c r="DQ22"/>
  <c r="DP22"/>
  <c r="DO22"/>
  <c r="DN22"/>
  <c r="DM22"/>
  <c r="DL22"/>
  <c r="DK22"/>
  <c r="DJ22"/>
  <c r="DI22"/>
  <c r="DH22"/>
  <c r="DG22"/>
  <c r="DE22"/>
  <c r="DD22"/>
  <c r="DC22"/>
  <c r="DA22"/>
  <c r="CZ22"/>
  <c r="CY22"/>
  <c r="CV22"/>
  <c r="CU22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T22"/>
  <c r="AS22"/>
  <c r="AR22"/>
  <c r="AQ22"/>
  <c r="AP22"/>
  <c r="AO22"/>
  <c r="AN22"/>
  <c r="AM22"/>
  <c r="AK22"/>
  <c r="AJ22"/>
  <c r="AI22"/>
  <c r="AH22"/>
  <c r="AG22"/>
  <c r="AF22"/>
  <c r="AD22"/>
  <c r="AC22"/>
  <c r="AB22"/>
  <c r="AA22"/>
  <c r="Z22"/>
  <c r="Y22"/>
  <c r="X22"/>
  <c r="V22"/>
  <c r="U22"/>
  <c r="R22"/>
  <c r="P22"/>
  <c r="O22"/>
  <c r="N22"/>
  <c r="M22"/>
  <c r="L22"/>
  <c r="K22"/>
  <c r="J22"/>
  <c r="I22"/>
  <c r="G22"/>
  <c r="F22"/>
  <c r="E22"/>
  <c r="D22"/>
  <c r="EE21"/>
  <c r="P21"/>
  <c r="FI21"/>
  <c r="FF21"/>
  <c r="FA21"/>
  <c r="EW21"/>
  <c r="ET21"/>
  <c r="EN21"/>
  <c r="EL21"/>
  <c r="EI21"/>
  <c r="DY21"/>
  <c r="DV21"/>
  <c r="DS21"/>
  <c r="DT21"/>
  <c r="DP21"/>
  <c r="DM21"/>
  <c r="DN21"/>
  <c r="DJ21"/>
  <c r="DG21"/>
  <c r="DD21"/>
  <c r="DA21"/>
  <c r="CY21"/>
  <c r="CR21"/>
  <c r="CJ21"/>
  <c r="CF21"/>
  <c r="CC21"/>
  <c r="BT21"/>
  <c r="BQ21"/>
  <c r="BN21"/>
  <c r="BK21"/>
  <c r="BH21"/>
  <c r="BB21"/>
  <c r="AY21"/>
  <c r="AS21"/>
  <c r="AP21"/>
  <c r="AM21"/>
  <c r="AJ21"/>
  <c r="AG21"/>
  <c r="AD21"/>
  <c r="AA21"/>
  <c r="Y21"/>
  <c r="I21"/>
  <c r="E33" i="2"/>
  <c r="E42"/>
  <c r="E41"/>
  <c r="E40"/>
  <c r="E36"/>
  <c r="E34"/>
  <c r="E32"/>
  <c r="E26"/>
  <c r="E25"/>
  <c r="E24"/>
  <c r="CI21"/>
  <c r="CF21"/>
  <c r="BJ21"/>
  <c r="DQ21"/>
  <c r="DI21"/>
  <c r="DC21"/>
  <c r="CS21"/>
  <c r="CP21"/>
  <c r="CN21"/>
  <c r="BY21"/>
  <c r="BU21"/>
  <c r="BR21"/>
  <c r="BO21"/>
  <c r="BL21"/>
  <c r="I21"/>
  <c r="D21"/>
  <c r="DR21"/>
  <c r="DP21"/>
  <c r="DO21"/>
  <c r="DN21"/>
  <c r="DM21"/>
  <c r="DL21"/>
  <c r="DK21"/>
  <c r="DJ21"/>
  <c r="DH21"/>
  <c r="DG21"/>
  <c r="DF21"/>
  <c r="DE21"/>
  <c r="DD21"/>
  <c r="DB21"/>
  <c r="DA21"/>
  <c r="CZ21"/>
  <c r="CY21"/>
  <c r="CX21"/>
  <c r="CW21"/>
  <c r="CU21"/>
  <c r="CT21"/>
  <c r="CR21"/>
  <c r="CQ21"/>
  <c r="CO21"/>
  <c r="CM21"/>
  <c r="CL21"/>
  <c r="CK21"/>
  <c r="CJ21"/>
  <c r="CH21"/>
  <c r="CG21"/>
  <c r="CE21"/>
  <c r="CD21"/>
  <c r="CC21"/>
  <c r="CB21"/>
  <c r="CA21"/>
  <c r="BZ21"/>
  <c r="BX21"/>
  <c r="BW21"/>
  <c r="BV21"/>
  <c r="BT21"/>
  <c r="BS21"/>
  <c r="BQ21"/>
  <c r="BP21"/>
  <c r="BN21"/>
  <c r="BM21"/>
  <c r="BK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B21"/>
  <c r="AA21"/>
  <c r="Z21"/>
  <c r="Y21"/>
  <c r="X21"/>
  <c r="W21"/>
  <c r="V21"/>
  <c r="U21"/>
  <c r="T21"/>
  <c r="S21"/>
  <c r="R21"/>
  <c r="Q21"/>
  <c r="P21"/>
  <c r="O21"/>
  <c r="N21"/>
  <c r="M21"/>
  <c r="L21"/>
  <c r="K21"/>
  <c r="J21"/>
  <c r="H21"/>
  <c r="G21"/>
  <c r="F21"/>
  <c r="E21"/>
  <c r="C21"/>
  <c r="E20"/>
  <c r="H20"/>
  <c r="I20"/>
  <c r="K20"/>
  <c r="L20"/>
  <c r="N20"/>
  <c r="O20"/>
  <c r="Q20"/>
  <c r="T20"/>
  <c r="W20"/>
  <c r="AA20"/>
  <c r="AC21"/>
  <c r="AF20"/>
  <c r="AG20"/>
  <c r="AJ20"/>
  <c r="AM20"/>
  <c r="AR20"/>
  <c r="AU20"/>
  <c r="AV20"/>
  <c r="AY20"/>
  <c r="AZ20"/>
  <c r="BA20"/>
  <c r="BB20"/>
  <c r="BD20"/>
  <c r="BE20"/>
  <c r="BG20"/>
  <c r="BH20"/>
  <c r="BJ20"/>
  <c r="BK20"/>
  <c r="BM20"/>
  <c r="BP20"/>
  <c r="BQ20"/>
  <c r="BS20"/>
  <c r="BV20"/>
  <c r="BW20"/>
  <c r="BY20"/>
  <c r="CB20"/>
  <c r="CE20"/>
  <c r="CH20"/>
  <c r="CK20"/>
  <c r="CN20"/>
  <c r="CQ20"/>
  <c r="CR20"/>
  <c r="CT20"/>
  <c r="CU20"/>
  <c r="CX20"/>
  <c r="CZ20"/>
  <c r="DA20"/>
  <c r="DF20"/>
  <c r="DI20"/>
  <c r="DJ20"/>
  <c r="DL20"/>
  <c r="DO20"/>
  <c r="DP20"/>
  <c r="DR20"/>
  <c r="C20"/>
  <c r="E21" i="4"/>
  <c r="H21"/>
  <c r="K21"/>
  <c r="N21"/>
  <c r="Q21"/>
  <c r="T21"/>
  <c r="W21"/>
  <c r="Z21"/>
  <c r="AC21"/>
  <c r="AF21"/>
  <c r="AI21"/>
  <c r="AL21"/>
  <c r="AO21"/>
  <c r="AP21"/>
  <c r="AQ21"/>
  <c r="AR21"/>
  <c r="AS21"/>
  <c r="AT21"/>
  <c r="AU21"/>
  <c r="AX21"/>
  <c r="AY21"/>
  <c r="AZ21"/>
  <c r="BA21"/>
  <c r="BB21"/>
  <c r="BC21"/>
  <c r="BD21"/>
  <c r="BG21"/>
  <c r="BJ21"/>
  <c r="BM21"/>
  <c r="BP21"/>
  <c r="BS21"/>
  <c r="BV21"/>
  <c r="BW21"/>
  <c r="BX21"/>
  <c r="BY21"/>
  <c r="CB21"/>
  <c r="CE21"/>
  <c r="CF21"/>
  <c r="CG21"/>
  <c r="CH21"/>
  <c r="CK21"/>
  <c r="CN21"/>
  <c r="CQ21"/>
  <c r="CT21"/>
  <c r="CW21"/>
  <c r="CZ21"/>
  <c r="DC21"/>
  <c r="DD21"/>
  <c r="DE21"/>
  <c r="DF21"/>
  <c r="DI21"/>
  <c r="DL21"/>
  <c r="DO21"/>
  <c r="DP21"/>
  <c r="DR21"/>
  <c r="DS21"/>
  <c r="DT21"/>
  <c r="DU21"/>
  <c r="DX21"/>
  <c r="EA21"/>
  <c r="EB21"/>
  <c r="EC21"/>
  <c r="ED21"/>
  <c r="EG21"/>
  <c r="EJ21"/>
  <c r="EM21"/>
  <c r="EP21"/>
  <c r="ES21"/>
  <c r="EV21"/>
  <c r="EY21"/>
  <c r="FB21"/>
  <c r="FC21"/>
  <c r="FE21"/>
  <c r="FF21"/>
  <c r="FG21"/>
  <c r="FH21"/>
  <c r="FK21"/>
  <c r="FN21"/>
  <c r="FQ21"/>
  <c r="FR21"/>
  <c r="FS21"/>
  <c r="FT21"/>
  <c r="FW21"/>
  <c r="FZ21"/>
  <c r="GC21"/>
  <c r="GF21"/>
  <c r="GI21"/>
  <c r="GL21"/>
  <c r="GO21"/>
  <c r="GR21"/>
  <c r="D61" i="5"/>
  <c r="E61" s="1"/>
  <c r="D60"/>
  <c r="E60" s="1"/>
  <c r="D59"/>
  <c r="D62" s="1"/>
  <c r="D57"/>
  <c r="E57" s="1"/>
  <c r="D56"/>
  <c r="E56" s="1"/>
  <c r="D55"/>
  <c r="D58" s="1"/>
  <c r="D53"/>
  <c r="E53" s="1"/>
  <c r="D52"/>
  <c r="E52" s="1"/>
  <c r="D51"/>
  <c r="D54" s="1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D49" s="1"/>
  <c r="E49" s="1"/>
  <c r="Y39"/>
  <c r="Y40" s="1"/>
  <c r="D48" s="1"/>
  <c r="E48" s="1"/>
  <c r="X39"/>
  <c r="X40" s="1"/>
  <c r="D47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20" i="4"/>
  <c r="GQ20"/>
  <c r="GQ21" s="1"/>
  <c r="GP20"/>
  <c r="GP21" s="1"/>
  <c r="GO20"/>
  <c r="GN20"/>
  <c r="GN21" s="1"/>
  <c r="GM20"/>
  <c r="GM21" s="1"/>
  <c r="GL20"/>
  <c r="GK20"/>
  <c r="GK21" s="1"/>
  <c r="GJ20"/>
  <c r="GJ21" s="1"/>
  <c r="GI20"/>
  <c r="GH20"/>
  <c r="GH21" s="1"/>
  <c r="GG20"/>
  <c r="GG21" s="1"/>
  <c r="GF20"/>
  <c r="GE20"/>
  <c r="GE21" s="1"/>
  <c r="GD20"/>
  <c r="GD21" s="1"/>
  <c r="GC20"/>
  <c r="GB20"/>
  <c r="GB21" s="1"/>
  <c r="GA20"/>
  <c r="GA21" s="1"/>
  <c r="FZ20"/>
  <c r="FY20"/>
  <c r="FY21" s="1"/>
  <c r="FX20"/>
  <c r="FX21" s="1"/>
  <c r="FW20"/>
  <c r="FV20"/>
  <c r="FV21" s="1"/>
  <c r="FU20"/>
  <c r="FU21" s="1"/>
  <c r="FT20"/>
  <c r="FS20"/>
  <c r="FR20"/>
  <c r="FQ20"/>
  <c r="FP20"/>
  <c r="FP21" s="1"/>
  <c r="FO20"/>
  <c r="FO21" s="1"/>
  <c r="FN20"/>
  <c r="FM20"/>
  <c r="FM21" s="1"/>
  <c r="FL20"/>
  <c r="FL21" s="1"/>
  <c r="FK20"/>
  <c r="FJ20"/>
  <c r="FJ21" s="1"/>
  <c r="FI20"/>
  <c r="FI21" s="1"/>
  <c r="FH20"/>
  <c r="FG20"/>
  <c r="FF20"/>
  <c r="FE20"/>
  <c r="FD20"/>
  <c r="FD21" s="1"/>
  <c r="FC20"/>
  <c r="FB20"/>
  <c r="FA20"/>
  <c r="FA21" s="1"/>
  <c r="EZ20"/>
  <c r="EZ21" s="1"/>
  <c r="EY20"/>
  <c r="EX20"/>
  <c r="EX21" s="1"/>
  <c r="EW20"/>
  <c r="EW21" s="1"/>
  <c r="EV20"/>
  <c r="EU20"/>
  <c r="EU21" s="1"/>
  <c r="ET20"/>
  <c r="ET21" s="1"/>
  <c r="ES20"/>
  <c r="ER20"/>
  <c r="ER21" s="1"/>
  <c r="EQ20"/>
  <c r="EQ21" s="1"/>
  <c r="EP20"/>
  <c r="EO20"/>
  <c r="EO21" s="1"/>
  <c r="EN20"/>
  <c r="EN21" s="1"/>
  <c r="EM20"/>
  <c r="EL20"/>
  <c r="EL21" s="1"/>
  <c r="EK20"/>
  <c r="EK21" s="1"/>
  <c r="EJ20"/>
  <c r="EI20"/>
  <c r="EI21" s="1"/>
  <c r="EH20"/>
  <c r="EH21" s="1"/>
  <c r="EG20"/>
  <c r="EF20"/>
  <c r="EF21" s="1"/>
  <c r="EE20"/>
  <c r="EE21" s="1"/>
  <c r="ED20"/>
  <c r="EC20"/>
  <c r="EB20"/>
  <c r="EA20"/>
  <c r="DZ20"/>
  <c r="DZ21" s="1"/>
  <c r="DY20"/>
  <c r="DY21" s="1"/>
  <c r="DX20"/>
  <c r="DW20"/>
  <c r="DW21" s="1"/>
  <c r="DV20"/>
  <c r="DV21" s="1"/>
  <c r="DU20"/>
  <c r="DT20"/>
  <c r="DS20"/>
  <c r="DR20"/>
  <c r="DQ20"/>
  <c r="DQ21" s="1"/>
  <c r="DP20"/>
  <c r="DO20"/>
  <c r="DN20"/>
  <c r="DN21" s="1"/>
  <c r="DM20"/>
  <c r="DM21" s="1"/>
  <c r="DL20"/>
  <c r="DK20"/>
  <c r="DK21" s="1"/>
  <c r="DJ20"/>
  <c r="DJ21" s="1"/>
  <c r="DI20"/>
  <c r="DH20"/>
  <c r="DH21" s="1"/>
  <c r="DG20"/>
  <c r="DG21" s="1"/>
  <c r="DF20"/>
  <c r="DE20"/>
  <c r="DD20"/>
  <c r="DC20"/>
  <c r="DB20"/>
  <c r="DB21" s="1"/>
  <c r="DA20"/>
  <c r="DA21" s="1"/>
  <c r="CZ20"/>
  <c r="CY20"/>
  <c r="CY21" s="1"/>
  <c r="CX20"/>
  <c r="CX21" s="1"/>
  <c r="CW20"/>
  <c r="CV20"/>
  <c r="CV21" s="1"/>
  <c r="CU20"/>
  <c r="CU21" s="1"/>
  <c r="CT20"/>
  <c r="CS20"/>
  <c r="CS21" s="1"/>
  <c r="CR20"/>
  <c r="CR21" s="1"/>
  <c r="CQ20"/>
  <c r="CP20"/>
  <c r="CP21" s="1"/>
  <c r="CO20"/>
  <c r="CO21" s="1"/>
  <c r="CN20"/>
  <c r="CM20"/>
  <c r="CM21" s="1"/>
  <c r="CL20"/>
  <c r="CL21" s="1"/>
  <c r="CK20"/>
  <c r="CJ20"/>
  <c r="CJ21" s="1"/>
  <c r="CI20"/>
  <c r="CI21" s="1"/>
  <c r="CH20"/>
  <c r="CG20"/>
  <c r="CF20"/>
  <c r="CE20"/>
  <c r="CD20"/>
  <c r="CD21" s="1"/>
  <c r="CC20"/>
  <c r="CC21" s="1"/>
  <c r="CB20"/>
  <c r="CA20"/>
  <c r="CA21" s="1"/>
  <c r="BZ20"/>
  <c r="BZ21" s="1"/>
  <c r="BY20"/>
  <c r="BX20"/>
  <c r="BW20"/>
  <c r="BV20"/>
  <c r="BU20"/>
  <c r="BU21" s="1"/>
  <c r="BT20"/>
  <c r="BT21" s="1"/>
  <c r="BS20"/>
  <c r="BR20"/>
  <c r="BR21" s="1"/>
  <c r="BQ20"/>
  <c r="BQ21" s="1"/>
  <c r="BP20"/>
  <c r="BO20"/>
  <c r="BO21" s="1"/>
  <c r="BN20"/>
  <c r="BN21" s="1"/>
  <c r="BM20"/>
  <c r="BL20"/>
  <c r="BL21" s="1"/>
  <c r="BK20"/>
  <c r="BK21" s="1"/>
  <c r="BJ20"/>
  <c r="BI20"/>
  <c r="BI21" s="1"/>
  <c r="BH20"/>
  <c r="BH21" s="1"/>
  <c r="BG20"/>
  <c r="BF20"/>
  <c r="BF21" s="1"/>
  <c r="BE20"/>
  <c r="BE21" s="1"/>
  <c r="BD20"/>
  <c r="BC20"/>
  <c r="BB20"/>
  <c r="BA20"/>
  <c r="AZ20"/>
  <c r="AY20"/>
  <c r="AX20"/>
  <c r="AW20"/>
  <c r="AW21" s="1"/>
  <c r="AV20"/>
  <c r="AV21" s="1"/>
  <c r="AU20"/>
  <c r="AT20"/>
  <c r="AS20"/>
  <c r="AR20"/>
  <c r="AQ20"/>
  <c r="AP20"/>
  <c r="AO20"/>
  <c r="AN20"/>
  <c r="AN21" s="1"/>
  <c r="AM20"/>
  <c r="AM21" s="1"/>
  <c r="AL20"/>
  <c r="AK20"/>
  <c r="AK21" s="1"/>
  <c r="AJ20"/>
  <c r="AJ21" s="1"/>
  <c r="AI20"/>
  <c r="AH20"/>
  <c r="AH21" s="1"/>
  <c r="AG20"/>
  <c r="AG21" s="1"/>
  <c r="AF20"/>
  <c r="AE20"/>
  <c r="AE21" s="1"/>
  <c r="AD20"/>
  <c r="AD21" s="1"/>
  <c r="AC20"/>
  <c r="AB20"/>
  <c r="AB21" s="1"/>
  <c r="AA20"/>
  <c r="AA21" s="1"/>
  <c r="Z20"/>
  <c r="Y20"/>
  <c r="Y21" s="1"/>
  <c r="X20"/>
  <c r="X21" s="1"/>
  <c r="W20"/>
  <c r="V20"/>
  <c r="V21" s="1"/>
  <c r="U20"/>
  <c r="U21" s="1"/>
  <c r="T20"/>
  <c r="S20"/>
  <c r="S21" s="1"/>
  <c r="R20"/>
  <c r="R21" s="1"/>
  <c r="Q20"/>
  <c r="P20"/>
  <c r="P21" s="1"/>
  <c r="O20"/>
  <c r="O21" s="1"/>
  <c r="N20"/>
  <c r="M20"/>
  <c r="M21" s="1"/>
  <c r="L20"/>
  <c r="L21" s="1"/>
  <c r="K20"/>
  <c r="J20"/>
  <c r="J21" s="1"/>
  <c r="I20"/>
  <c r="I21" s="1"/>
  <c r="H20"/>
  <c r="G20"/>
  <c r="G21" s="1"/>
  <c r="F20"/>
  <c r="F21" s="1"/>
  <c r="E20"/>
  <c r="D20"/>
  <c r="D21" s="1"/>
  <c r="C20"/>
  <c r="C21" s="1"/>
  <c r="D62" i="1"/>
  <c r="E62" s="1"/>
  <c r="D61"/>
  <c r="E61" s="1"/>
  <c r="D60"/>
  <c r="D63" s="1"/>
  <c r="D58"/>
  <c r="E58" s="1"/>
  <c r="D57"/>
  <c r="E57" s="1"/>
  <c r="D56"/>
  <c r="D59" s="1"/>
  <c r="D54"/>
  <c r="E54" s="1"/>
  <c r="D53"/>
  <c r="E53" s="1"/>
  <c r="D52"/>
  <c r="E52" s="1"/>
  <c r="D50"/>
  <c r="E50" s="1"/>
  <c r="D49"/>
  <c r="E49" s="1"/>
  <c r="D48"/>
  <c r="E48" s="1"/>
  <c r="E51" s="1"/>
  <c r="D46"/>
  <c r="E46" s="1"/>
  <c r="D45"/>
  <c r="E45" s="1"/>
  <c r="D44"/>
  <c r="E44" s="1"/>
  <c r="E47" s="1"/>
  <c r="FK21" i="3"/>
  <c r="FJ21"/>
  <c r="FH21"/>
  <c r="FG21"/>
  <c r="FE21"/>
  <c r="FC21"/>
  <c r="FB21"/>
  <c r="EZ21"/>
  <c r="EY21"/>
  <c r="EX21"/>
  <c r="EV21"/>
  <c r="EU21"/>
  <c r="ES21"/>
  <c r="ER21"/>
  <c r="EP21"/>
  <c r="EO21"/>
  <c r="EM21"/>
  <c r="EK21"/>
  <c r="EJ21"/>
  <c r="EH21"/>
  <c r="EG21"/>
  <c r="EF21"/>
  <c r="ED21"/>
  <c r="EB21"/>
  <c r="EA21"/>
  <c r="DZ21"/>
  <c r="DX21"/>
  <c r="DW21"/>
  <c r="DU21"/>
  <c r="DR21"/>
  <c r="DQ21"/>
  <c r="DO21"/>
  <c r="DL21"/>
  <c r="DK21"/>
  <c r="DI21"/>
  <c r="DH21"/>
  <c r="DF21"/>
  <c r="DE21"/>
  <c r="DC21"/>
  <c r="DB21"/>
  <c r="CZ21"/>
  <c r="CW21"/>
  <c r="CV21"/>
  <c r="CT21"/>
  <c r="CS21"/>
  <c r="CQ21"/>
  <c r="CP21"/>
  <c r="CN21"/>
  <c r="CM21"/>
  <c r="CK21"/>
  <c r="CI21"/>
  <c r="CH21"/>
  <c r="CG21"/>
  <c r="CE21"/>
  <c r="CD21"/>
  <c r="CB21"/>
  <c r="BZ21"/>
  <c r="BY21"/>
  <c r="BW21"/>
  <c r="BV21"/>
  <c r="BU21"/>
  <c r="BS21"/>
  <c r="BR21"/>
  <c r="BP21"/>
  <c r="BO21"/>
  <c r="BM21"/>
  <c r="BL21"/>
  <c r="BJ21"/>
  <c r="BI21"/>
  <c r="BG21"/>
  <c r="BE21"/>
  <c r="BD21"/>
  <c r="BC21"/>
  <c r="BA21"/>
  <c r="AZ21"/>
  <c r="AX21"/>
  <c r="AW21"/>
  <c r="AU21"/>
  <c r="AT21"/>
  <c r="AR21"/>
  <c r="AQ21"/>
  <c r="AO21"/>
  <c r="AN21"/>
  <c r="AL21"/>
  <c r="AK21"/>
  <c r="AI21"/>
  <c r="AH21"/>
  <c r="AF21"/>
  <c r="AE21"/>
  <c r="AC21"/>
  <c r="AB21"/>
  <c r="Z21"/>
  <c r="X21"/>
  <c r="W21"/>
  <c r="U21"/>
  <c r="T21"/>
  <c r="R21"/>
  <c r="Q21"/>
  <c r="O21"/>
  <c r="N21"/>
  <c r="L21"/>
  <c r="K21"/>
  <c r="J21"/>
  <c r="H21"/>
  <c r="F21"/>
  <c r="E21"/>
  <c r="C21"/>
  <c r="DL41" i="1"/>
  <c r="DH41"/>
  <c r="DD41"/>
  <c r="CZ41"/>
  <c r="CV41"/>
  <c r="CR41"/>
  <c r="CN41"/>
  <c r="CJ41"/>
  <c r="CF41"/>
  <c r="CB41"/>
  <c r="BX41"/>
  <c r="BT41"/>
  <c r="BP41"/>
  <c r="BL41"/>
  <c r="BH41"/>
  <c r="BD41"/>
  <c r="AZ41"/>
  <c r="AV41"/>
  <c r="AR41"/>
  <c r="AN41"/>
  <c r="AJ41"/>
  <c r="AF41"/>
  <c r="AB41"/>
  <c r="X41"/>
  <c r="DO40"/>
  <c r="DO41" s="1"/>
  <c r="DN40"/>
  <c r="DN41" s="1"/>
  <c r="DM40"/>
  <c r="DM41" s="1"/>
  <c r="DL40"/>
  <c r="DK40"/>
  <c r="DK41" s="1"/>
  <c r="DJ40"/>
  <c r="DJ41" s="1"/>
  <c r="DI40"/>
  <c r="DI41" s="1"/>
  <c r="DH40"/>
  <c r="DG40"/>
  <c r="DG41" s="1"/>
  <c r="DF40"/>
  <c r="DF41" s="1"/>
  <c r="DE40"/>
  <c r="DE41" s="1"/>
  <c r="DD40"/>
  <c r="DC40"/>
  <c r="DC41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Q40"/>
  <c r="CQ41" s="1"/>
  <c r="CP40"/>
  <c r="CP41" s="1"/>
  <c r="CO40"/>
  <c r="CO41" s="1"/>
  <c r="CN40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A40"/>
  <c r="CA41" s="1"/>
  <c r="BZ40"/>
  <c r="BZ41" s="1"/>
  <c r="BY40"/>
  <c r="BY41" s="1"/>
  <c r="BX40"/>
  <c r="BW40"/>
  <c r="BW41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K40"/>
  <c r="BK41" s="1"/>
  <c r="BJ40"/>
  <c r="BJ41" s="1"/>
  <c r="BI40"/>
  <c r="BI41" s="1"/>
  <c r="BH40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U40"/>
  <c r="AU41" s="1"/>
  <c r="AT40"/>
  <c r="AT41" s="1"/>
  <c r="AS40"/>
  <c r="AS41" s="1"/>
  <c r="AR40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E40"/>
  <c r="AE41" s="1"/>
  <c r="AD40"/>
  <c r="AD41" s="1"/>
  <c r="AC40"/>
  <c r="AC41" s="1"/>
  <c r="AB40"/>
  <c r="AA40"/>
  <c r="AA41" s="1"/>
  <c r="Z40"/>
  <c r="Z41" s="1"/>
  <c r="Y40"/>
  <c r="Y41" s="1"/>
  <c r="X40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24" i="2" l="1"/>
  <c r="D40"/>
  <c r="D36"/>
  <c r="D32"/>
  <c r="D28"/>
  <c r="E28" s="1"/>
  <c r="D25"/>
  <c r="D42" i="3"/>
  <c r="D41"/>
  <c r="D33"/>
  <c r="D33" i="2"/>
  <c r="D26" i="4"/>
  <c r="E26" s="1"/>
  <c r="D34"/>
  <c r="E34" s="1"/>
  <c r="D30"/>
  <c r="E30" s="1"/>
  <c r="D38"/>
  <c r="E38" s="1"/>
  <c r="D42"/>
  <c r="E42" s="1"/>
  <c r="D40"/>
  <c r="E40" s="1"/>
  <c r="D25" i="3"/>
  <c r="D27"/>
  <c r="E27" s="1"/>
  <c r="D35"/>
  <c r="D41" i="4"/>
  <c r="E41" s="1"/>
  <c r="D36"/>
  <c r="E36" s="1"/>
  <c r="D37"/>
  <c r="E37" s="1"/>
  <c r="D33"/>
  <c r="E33" s="1"/>
  <c r="D32"/>
  <c r="E32" s="1"/>
  <c r="D28"/>
  <c r="E28" s="1"/>
  <c r="D29"/>
  <c r="E29" s="1"/>
  <c r="D24"/>
  <c r="E24" s="1"/>
  <c r="D25"/>
  <c r="E25" s="1"/>
  <c r="D43" i="3"/>
  <c r="D37"/>
  <c r="E37" s="1"/>
  <c r="D39"/>
  <c r="E39" s="1"/>
  <c r="D38"/>
  <c r="E38" s="1"/>
  <c r="D34"/>
  <c r="D29"/>
  <c r="D31"/>
  <c r="E31" s="1"/>
  <c r="D30"/>
  <c r="D26"/>
  <c r="D38" i="2"/>
  <c r="E38" s="1"/>
  <c r="D37"/>
  <c r="E37" s="1"/>
  <c r="D34"/>
  <c r="D30"/>
  <c r="E30" s="1"/>
  <c r="D29"/>
  <c r="E29" s="1"/>
  <c r="D26"/>
  <c r="D43" i="5"/>
  <c r="D50"/>
  <c r="D44"/>
  <c r="E44" s="1"/>
  <c r="D45"/>
  <c r="E45" s="1"/>
  <c r="D41" i="2"/>
  <c r="D42"/>
  <c r="E43" i="5"/>
  <c r="E47"/>
  <c r="E50" s="1"/>
  <c r="E51"/>
  <c r="E54" s="1"/>
  <c r="E55"/>
  <c r="E58" s="1"/>
  <c r="E59"/>
  <c r="E62" s="1"/>
  <c r="E55" i="1"/>
  <c r="E56"/>
  <c r="E59" s="1"/>
  <c r="E60"/>
  <c r="E63" s="1"/>
  <c r="D47"/>
  <c r="D51"/>
  <c r="D55"/>
  <c r="E32" i="3" l="1"/>
  <c r="E28"/>
  <c r="E35" i="2"/>
  <c r="E43" i="4"/>
  <c r="E31" i="2"/>
  <c r="E27"/>
  <c r="D27"/>
  <c r="D28" i="3"/>
  <c r="D31" i="2"/>
  <c r="D43" i="4"/>
  <c r="E39"/>
  <c r="D39"/>
  <c r="D35"/>
  <c r="E35"/>
  <c r="E31"/>
  <c r="D31"/>
  <c r="E27"/>
  <c r="D27"/>
  <c r="E44" i="3"/>
  <c r="D44"/>
  <c r="E40"/>
  <c r="D40"/>
  <c r="E36"/>
  <c r="D36"/>
  <c r="D32"/>
  <c r="D43" i="2"/>
  <c r="E39"/>
  <c r="D39"/>
  <c r="D35"/>
  <c r="E43"/>
  <c r="D46" i="5"/>
  <c r="E46"/>
</calcChain>
</file>

<file path=xl/sharedStrings.xml><?xml version="1.0" encoding="utf-8"?>
<sst xmlns="http://schemas.openxmlformats.org/spreadsheetml/2006/main" count="1766" uniqueCount="1431">
  <si>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</si>
  <si>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</si>
  <si>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</si>
  <si>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</si>
  <si>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</si>
  <si>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</si>
  <si>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</si>
  <si>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</si>
  <si>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</si>
  <si>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</si>
  <si>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</si>
  <si>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</si>
  <si>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</si>
  <si>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</si>
  <si>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</si>
  <si>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</si>
  <si>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</si>
  <si>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</si>
  <si>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</si>
  <si>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</si>
  <si>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</si>
  <si>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</si>
  <si>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</si>
  <si>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</si>
  <si>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</si>
  <si>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</si>
  <si>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</si>
  <si>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</si>
  <si>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</si>
  <si>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</si>
  <si>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</si>
  <si>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</si>
  <si>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</si>
  <si>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</si>
  <si>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</si>
  <si>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</si>
  <si>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</si>
  <si>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</si>
  <si>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</si>
  <si>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</si>
  <si>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</si>
  <si>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</si>
  <si>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</si>
  <si>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</si>
  <si>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</si>
  <si>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</si>
  <si>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</si>
  <si>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</si>
  <si>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</si>
  <si>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</si>
  <si>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</si>
  <si>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</si>
  <si>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</si>
  <si>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</si>
  <si>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</si>
  <si>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</si>
  <si>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</si>
  <si>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</si>
  <si>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</si>
  <si>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</si>
  <si>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</si>
  <si>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</si>
  <si>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</si>
  <si>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</si>
  <si>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</si>
  <si>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</si>
  <si>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</si>
  <si>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</si>
  <si>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</si>
  <si>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</si>
  <si>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</si>
  <si>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</si>
  <si>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</si>
  <si>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</si>
  <si>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</si>
  <si>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</si>
  <si>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</si>
  <si>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</si>
  <si>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</si>
  <si>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</si>
  <si>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</si>
  <si>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</si>
  <si>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</si>
  <si>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</si>
  <si>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</si>
  <si>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</si>
  <si>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</si>
  <si>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</si>
  <si>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</si>
  <si>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</si>
  <si>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</si>
  <si>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</si>
  <si>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</si>
  <si>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</si>
  <si>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</si>
  <si>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</si>
  <si>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</si>
  <si>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</si>
  <si>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</si>
  <si>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</si>
  <si>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</si>
  <si>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</si>
  <si>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</si>
  <si>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</si>
  <si>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</si>
  <si>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</si>
  <si>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</si>
  <si>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</si>
  <si>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</si>
  <si>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</si>
  <si>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</si>
  <si>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</si>
  <si>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</si>
  <si>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</si>
  <si>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</si>
  <si>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</si>
  <si>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</si>
  <si>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</si>
  <si>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</si>
  <si>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</si>
  <si>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</si>
  <si>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</si>
  <si>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</si>
  <si>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</si>
  <si>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</si>
  <si>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</si>
  <si>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</si>
  <si>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</si>
  <si>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</si>
  <si>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</si>
  <si>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</si>
  <si>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</si>
  <si>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</si>
  <si>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</si>
  <si>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</si>
  <si>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</si>
  <si>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</si>
  <si>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</si>
  <si>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</si>
  <si>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</si>
  <si>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</si>
  <si>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</si>
  <si>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</si>
  <si>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</si>
  <si>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</si>
  <si>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</si>
  <si>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</si>
  <si>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</si>
  <si>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</si>
  <si>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</si>
  <si>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</si>
  <si>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</si>
  <si>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</si>
  <si>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</si>
  <si>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</si>
  <si>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</si>
  <si>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</si>
  <si>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</si>
  <si>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</si>
  <si>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</si>
  <si>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</si>
  <si>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</si>
  <si>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</si>
  <si>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</si>
  <si>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</si>
  <si>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</si>
  <si>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</si>
  <si>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</si>
  <si>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</si>
  <si>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</si>
  <si>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</si>
  <si>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</si>
  <si>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</si>
  <si>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</si>
  <si>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</si>
  <si>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</si>
  <si>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</si>
  <si>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</si>
  <si>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</si>
  <si>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</si>
  <si>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</si>
  <si>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</si>
  <si>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</si>
  <si>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</si>
  <si>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</si>
  <si>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</si>
  <si>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</si>
  <si>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</si>
  <si>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</si>
  <si>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</si>
  <si>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</si>
  <si>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</si>
  <si>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</si>
  <si>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</si>
  <si>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</si>
  <si>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</si>
  <si>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</si>
  <si>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</si>
  <si>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</si>
  <si>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</si>
  <si>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</si>
  <si>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</si>
  <si>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</si>
  <si>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</si>
  <si>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</si>
  <si>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</si>
  <si>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</si>
  <si>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</si>
  <si>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</si>
  <si>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</si>
  <si>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</si>
  <si>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</si>
  <si>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</si>
  <si>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</si>
  <si>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</si>
  <si>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</si>
  <si>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</si>
  <si>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</si>
  <si>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</si>
  <si>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</si>
  <si>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</si>
  <si>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</si>
  <si>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</si>
  <si>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</si>
  <si>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</si>
  <si>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</si>
  <si>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</si>
  <si>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</si>
  <si>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</si>
  <si>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</si>
  <si>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</si>
  <si>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</si>
  <si>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</si>
  <si>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</si>
  <si>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</si>
  <si>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</si>
  <si>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</si>
  <si>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</si>
  <si>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</si>
  <si>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</si>
  <si>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</si>
  <si>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</si>
  <si>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</si>
  <si>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</si>
  <si>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</si>
  <si>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</si>
  <si>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</si>
  <si>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</si>
  <si>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</si>
  <si>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</si>
  <si>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</si>
  <si>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</si>
  <si>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</si>
  <si>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</si>
  <si>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</si>
  <si>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</si>
  <si>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</si>
  <si>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</si>
  <si>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</si>
  <si>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</si>
  <si>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</si>
  <si>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</si>
  <si>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</si>
  <si>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</si>
  <si>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</si>
  <si>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</si>
  <si>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</si>
  <si>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</si>
  <si>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</si>
  <si>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</si>
  <si>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</si>
  <si>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</si>
  <si>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</si>
  <si>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</si>
  <si>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</si>
  <si>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</si>
  <si>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</si>
  <si>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</si>
  <si>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</si>
  <si>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</si>
  <si>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</si>
  <si>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</si>
  <si>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</si>
  <si>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</si>
  <si>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</si>
  <si>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</si>
  <si>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</si>
  <si>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</si>
  <si>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</si>
  <si>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</si>
  <si>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</si>
  <si>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</si>
  <si>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</si>
  <si>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</si>
  <si>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</si>
  <si>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</si>
  <si>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</si>
  <si>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</si>
  <si>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</si>
  <si>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</si>
  <si>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</si>
  <si>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</si>
  <si>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</si>
  <si>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</si>
  <si>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</si>
  <si>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</si>
  <si>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</si>
  <si>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</si>
  <si>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</si>
  <si>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</si>
  <si>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</si>
  <si>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</si>
  <si>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</si>
  <si>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</si>
  <si>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</si>
  <si>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</si>
  <si>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</si>
  <si>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</si>
  <si>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</si>
  <si>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</si>
  <si>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</si>
  <si>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</si>
  <si>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</si>
  <si>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</si>
  <si>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</si>
  <si>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</si>
  <si>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</si>
  <si>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</si>
  <si>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</si>
  <si>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</si>
  <si>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</si>
  <si>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</si>
  <si>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</si>
  <si>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</si>
  <si>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</si>
  <si>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</si>
  <si>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</si>
  <si>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</si>
  <si>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</si>
  <si>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</si>
  <si>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</si>
  <si>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</si>
  <si>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</si>
  <si>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</si>
  <si>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</si>
  <si>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</si>
  <si>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</si>
  <si>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</si>
  <si>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</si>
  <si>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</si>
  <si>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</si>
  <si>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</si>
  <si>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</si>
  <si>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</si>
  <si>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</si>
  <si>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</si>
  <si>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</si>
  <si>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</si>
  <si>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</si>
  <si>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</si>
  <si>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</si>
  <si>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</si>
  <si>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</si>
  <si>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</si>
  <si>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</si>
  <si>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</si>
  <si>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</si>
  <si>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</si>
  <si>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</si>
  <si>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</si>
  <si>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</si>
  <si>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</si>
  <si>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</si>
  <si>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</si>
  <si>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</si>
  <si>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</si>
  <si>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</si>
  <si>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3-П.8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</si>
  <si>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</si>
  <si>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</si>
  <si>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</si>
  <si>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</si>
  <si>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</si>
  <si>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</si>
  <si>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</si>
  <si>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</si>
  <si>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</si>
  <si>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</si>
  <si>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</si>
  <si>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</si>
  <si>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</si>
  <si>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</si>
  <si>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</si>
  <si>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</si>
  <si>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</si>
  <si>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</si>
  <si>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</si>
  <si>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</si>
  <si>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</si>
  <si>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</si>
  <si>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</si>
  <si>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</si>
  <si>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</si>
  <si>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</si>
  <si>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</si>
  <si>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</si>
  <si>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</si>
  <si>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</si>
  <si>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</si>
  <si>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</si>
  <si>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</si>
  <si>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</si>
  <si>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</si>
  <si>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</si>
  <si>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</si>
  <si>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</si>
  <si>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</si>
  <si>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</si>
  <si>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</si>
  <si>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</si>
  <si>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</si>
  <si>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</si>
  <si>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</si>
  <si>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</si>
  <si>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</si>
  <si>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</si>
  <si>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</si>
  <si>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</si>
  <si>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</si>
  <si>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</si>
  <si>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</si>
  <si>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</si>
  <si>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</si>
  <si>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</si>
  <si>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</si>
  <si>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</si>
  <si>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</si>
  <si>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</si>
  <si>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</si>
  <si>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</si>
  <si>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</si>
  <si>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</si>
  <si>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</si>
  <si>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</si>
  <si>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</si>
  <si>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</si>
  <si>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</si>
  <si>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</si>
  <si>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</si>
  <si>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</si>
  <si>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</si>
  <si>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</si>
  <si>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</si>
  <si>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</si>
  <si>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</si>
  <si>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</si>
  <si>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</si>
  <si>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</si>
  <si>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</si>
  <si>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</si>
  <si>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</si>
  <si>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</si>
  <si>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</si>
  <si>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</si>
  <si>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</si>
  <si>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</si>
  <si>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</si>
  <si>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</si>
  <si>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</si>
  <si>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</si>
  <si>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</si>
  <si>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</si>
  <si>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</si>
  <si>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</si>
  <si>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</si>
  <si>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</si>
  <si>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</si>
  <si>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</si>
  <si>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</si>
  <si>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</si>
  <si>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</si>
  <si>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</si>
  <si>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</si>
  <si>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</si>
  <si>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</si>
  <si>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</si>
  <si>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</si>
  <si>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</si>
  <si>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</si>
  <si>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</si>
  <si>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</si>
  <si>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</si>
  <si>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</si>
  <si>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</si>
  <si>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</si>
  <si>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</si>
  <si>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</si>
  <si>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</si>
  <si>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</si>
  <si>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</si>
  <si>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</si>
  <si>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</si>
  <si>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</si>
  <si>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</si>
  <si>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</si>
  <si>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</si>
  <si>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</si>
  <si>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</si>
  <si>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</si>
  <si>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</si>
  <si>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</si>
  <si>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</si>
  <si>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</si>
  <si>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</si>
  <si>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</si>
  <si>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</si>
  <si>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</si>
  <si>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</si>
  <si>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</si>
  <si>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</si>
  <si>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</si>
  <si>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</si>
  <si>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</si>
  <si>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</si>
  <si>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</si>
  <si>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</si>
  <si>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</si>
  <si>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</si>
  <si>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</si>
  <si>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</si>
  <si>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</si>
  <si>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</si>
  <si>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</si>
  <si>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</si>
  <si>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</si>
  <si>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</si>
  <si>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</si>
  <si>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</si>
  <si>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</si>
  <si>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</si>
  <si>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</si>
  <si>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</si>
  <si>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</si>
  <si>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</si>
  <si>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</si>
  <si>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</si>
  <si>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</si>
  <si>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</si>
  <si>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</si>
  <si>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</si>
  <si>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</si>
  <si>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</si>
  <si>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</si>
  <si>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</si>
  <si>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</si>
  <si>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</si>
  <si>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</si>
  <si>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</si>
  <si>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</si>
  <si>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</si>
  <si>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</si>
  <si>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</si>
  <si>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</si>
  <si>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</si>
  <si>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</si>
  <si>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</si>
  <si>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</si>
  <si>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</si>
  <si>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</si>
  <si>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</si>
  <si>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</si>
  <si>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</si>
  <si>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</si>
  <si>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</si>
  <si>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</si>
  <si>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</si>
  <si>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</si>
  <si>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</si>
  <si>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</si>
  <si>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</si>
  <si>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</si>
  <si>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</si>
  <si>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</si>
  <si>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</si>
  <si>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</si>
  <si>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</si>
  <si>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</si>
  <si>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</si>
  <si>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</si>
  <si>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</si>
  <si>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</si>
  <si>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</si>
  <si>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</si>
  <si>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</si>
  <si>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</si>
  <si>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</si>
  <si>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</si>
  <si>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</si>
  <si>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</si>
  <si>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</si>
  <si>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</si>
  <si>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</si>
  <si>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</si>
  <si>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</si>
  <si>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</si>
  <si>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</si>
  <si>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</si>
  <si>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</si>
  <si>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</si>
  <si>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</si>
  <si>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</si>
  <si>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</si>
  <si>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</si>
  <si>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</si>
  <si>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</si>
  <si>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</si>
  <si>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</si>
  <si>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</si>
  <si>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</si>
  <si>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</si>
  <si>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</si>
  <si>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</si>
  <si>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</si>
  <si>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</si>
  <si>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</si>
  <si>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</si>
  <si>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</si>
  <si>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</si>
  <si>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</si>
  <si>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</si>
  <si>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</si>
  <si>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</si>
  <si>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</si>
  <si>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</si>
  <si>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</si>
  <si>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</si>
  <si>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</si>
  <si>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</si>
  <si>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</si>
  <si>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</si>
  <si>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</si>
  <si>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</si>
  <si>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</si>
  <si>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</si>
  <si>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</si>
  <si>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</si>
  <si>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</si>
  <si>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</si>
  <si>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</si>
  <si>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</si>
  <si>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</si>
  <si>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</si>
  <si>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</si>
  <si>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</si>
  <si>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</si>
  <si>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</si>
  <si>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</si>
  <si>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</si>
  <si>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</si>
  <si>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</si>
  <si>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</si>
  <si>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</si>
  <si>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</si>
  <si>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</si>
  <si>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</si>
  <si>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</si>
  <si>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</si>
  <si>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</si>
  <si>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</si>
  <si>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</si>
  <si>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</si>
  <si>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</si>
  <si>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</si>
  <si>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</si>
  <si>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</si>
  <si>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</si>
  <si>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</si>
  <si>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</si>
  <si>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</si>
  <si>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</si>
  <si>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</si>
  <si>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</si>
  <si>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</si>
  <si>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</si>
  <si>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</si>
  <si>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</si>
  <si>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</si>
  <si>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</si>
  <si>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</si>
  <si>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</si>
  <si>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</si>
  <si>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</si>
  <si>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</si>
  <si>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</si>
  <si>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</si>
  <si>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</si>
  <si>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</si>
  <si>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</si>
  <si>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</si>
  <si>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</si>
  <si>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</si>
  <si>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</si>
  <si>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</si>
  <si>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</si>
  <si>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</si>
  <si>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</si>
  <si>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</si>
  <si>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</si>
  <si>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</si>
  <si>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</si>
  <si>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</si>
  <si>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</si>
  <si>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</si>
  <si>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</si>
  <si>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</si>
  <si>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</si>
  <si>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</si>
  <si>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</si>
  <si>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</si>
  <si>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</si>
  <si>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</si>
  <si>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</si>
  <si>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</si>
  <si>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</si>
  <si>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</si>
  <si>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</si>
  <si>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</si>
  <si>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</si>
  <si>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</si>
  <si>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</si>
  <si>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</si>
  <si>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</si>
  <si>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</si>
  <si>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</si>
  <si>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</si>
  <si>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</si>
  <si>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</si>
  <si>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</si>
  <si>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</si>
  <si>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</si>
  <si>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</si>
  <si>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</si>
  <si>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</si>
  <si>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</si>
  <si>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</si>
  <si>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</si>
  <si>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</si>
  <si>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</si>
  <si>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</si>
  <si>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</si>
  <si>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</si>
  <si>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</si>
  <si>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</si>
  <si>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</si>
  <si>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</si>
  <si>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</si>
  <si>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</si>
  <si>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</si>
  <si>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</si>
  <si>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</si>
  <si>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</si>
  <si>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</si>
  <si>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знает действия с предметами, распознает их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</si>
  <si>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</si>
  <si>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</si>
  <si>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</si>
  <si>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</si>
  <si>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</si>
  <si>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</si>
  <si>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</si>
  <si>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</si>
  <si>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</si>
  <si>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</si>
  <si>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</si>
  <si>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</si>
  <si>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</si>
  <si>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</si>
  <si>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</si>
  <si>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</si>
  <si>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</si>
  <si>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</si>
  <si>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</si>
  <si>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</si>
  <si>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</si>
  <si>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</si>
  <si>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</si>
  <si>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</si>
  <si>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</si>
  <si>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</si>
  <si>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</si>
  <si>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</si>
  <si>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</si>
  <si>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</si>
  <si>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</si>
  <si>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</si>
  <si>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</si>
  <si>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</si>
  <si>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</si>
  <si>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</si>
  <si>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</si>
  <si>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</si>
  <si>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</si>
  <si>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</si>
  <si>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</si>
  <si>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</si>
  <si>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</si>
  <si>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</si>
  <si>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</si>
  <si>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</si>
  <si>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</si>
  <si>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</si>
  <si>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</si>
  <si>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</si>
  <si>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</si>
  <si>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</si>
  <si>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</si>
  <si>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</si>
  <si>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</si>
  <si>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</si>
  <si>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</si>
  <si>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</si>
  <si>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</si>
  <si>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</si>
  <si>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</si>
  <si>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</si>
  <si>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</si>
  <si>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</si>
  <si>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</si>
  <si>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</si>
  <si>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</si>
  <si>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</si>
  <si>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</si>
  <si>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</si>
  <si>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</si>
  <si>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</si>
  <si>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</si>
  <si>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</si>
  <si>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</si>
  <si>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</si>
  <si>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</si>
  <si>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</si>
  <si>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</si>
  <si>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</si>
  <si>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</si>
  <si>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</si>
  <si>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</si>
  <si>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</si>
  <si>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</si>
  <si>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</si>
  <si>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</si>
  <si>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</si>
  <si>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</si>
  <si>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</si>
  <si>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</si>
  <si>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</si>
  <si>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</si>
  <si>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</si>
  <si>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</si>
  <si>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</si>
  <si>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</si>
  <si>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</si>
  <si>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</si>
  <si>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</si>
  <si>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</si>
  <si>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</si>
  <si>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</si>
  <si>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</si>
  <si>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</si>
  <si>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</si>
  <si>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</si>
  <si>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</si>
  <si>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</si>
  <si>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</si>
  <si>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</si>
  <si>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</si>
  <si>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</si>
  <si>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</si>
  <si>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</si>
  <si>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</si>
  <si>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</si>
  <si>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</si>
  <si>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</si>
  <si>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</si>
  <si>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</si>
  <si>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</si>
  <si>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</si>
  <si>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</si>
  <si>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</si>
  <si>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</si>
  <si>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</si>
  <si>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</si>
  <si>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</si>
  <si>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</si>
  <si>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</si>
  <si>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</si>
  <si>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</si>
  <si>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</si>
  <si>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</si>
  <si>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</si>
  <si>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</si>
  <si>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</si>
  <si>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</si>
  <si>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</si>
  <si>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</si>
  <si>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</si>
  <si>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</si>
  <si>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</si>
  <si>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</si>
  <si>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</si>
  <si>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</si>
  <si>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</si>
  <si>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</si>
  <si>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</si>
  <si>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</si>
  <si>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</si>
  <si>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</si>
  <si>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</si>
  <si>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</si>
  <si>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</si>
  <si>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</si>
  <si>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</si>
  <si>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</si>
  <si>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</si>
  <si>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</si>
  <si>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</si>
  <si>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</si>
  <si>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</si>
  <si>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</si>
  <si>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</si>
  <si>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</si>
  <si>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</si>
  <si>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</si>
  <si>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</si>
  <si>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</si>
  <si>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</si>
  <si>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</si>
  <si>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</si>
  <si>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</si>
  <si>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</si>
  <si>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</si>
  <si>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</si>
  <si>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</si>
  <si>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</si>
  <si>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</si>
  <si>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</si>
  <si>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</si>
  <si>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</si>
  <si>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</si>
  <si>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</si>
  <si>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</si>
  <si>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</si>
  <si>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</si>
  <si>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</si>
  <si>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</si>
  <si>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</si>
  <si>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</si>
  <si>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</si>
  <si>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</si>
  <si>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</si>
  <si>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</si>
  <si>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</si>
  <si>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</si>
  <si>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</si>
  <si>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</si>
  <si>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</si>
  <si>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</si>
  <si>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</si>
  <si>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</si>
  <si>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</si>
  <si>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</si>
  <si>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</si>
  <si>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</si>
  <si>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</si>
  <si>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</si>
  <si>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</si>
  <si>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</si>
  <si>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</si>
  <si>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</si>
  <si>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</si>
  <si>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</si>
  <si>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</si>
  <si>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</si>
  <si>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</si>
  <si>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</si>
  <si>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</si>
  <si>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</si>
  <si>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</si>
  <si>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</si>
  <si>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</si>
  <si>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</si>
  <si>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</si>
  <si>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</si>
  <si>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</si>
  <si>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</si>
  <si>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</si>
  <si>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</si>
  <si>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</si>
  <si>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</si>
  <si>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</si>
  <si>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</si>
  <si>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</si>
  <si>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</si>
  <si>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</si>
  <si>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</si>
  <si>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</si>
  <si>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</si>
  <si>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</si>
  <si>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</si>
  <si>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</si>
  <si>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</si>
  <si>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</si>
  <si>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</si>
  <si>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</si>
  <si>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</si>
  <si>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</si>
  <si>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</si>
  <si>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</si>
  <si>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</si>
  <si>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</si>
  <si>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</si>
  <si>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</si>
  <si>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</si>
  <si>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</si>
  <si>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</si>
  <si>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</si>
  <si>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</si>
  <si>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</si>
  <si>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</si>
  <si>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</si>
  <si>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</si>
  <si>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</si>
  <si>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</si>
  <si>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</si>
  <si>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</si>
  <si>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</si>
  <si>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</si>
  <si>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</si>
  <si>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</si>
  <si>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</si>
  <si>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</si>
  <si>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</si>
  <si>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</si>
  <si>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</si>
  <si>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</si>
  <si>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</si>
  <si>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</si>
  <si>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</si>
  <si>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</si>
  <si>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</si>
  <si>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</si>
  <si>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</si>
  <si>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</si>
  <si>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</si>
  <si>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</si>
  <si>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</si>
  <si>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</si>
  <si>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</si>
  <si>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</si>
  <si>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</si>
  <si>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</si>
  <si>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</si>
  <si>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</si>
  <si>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</si>
  <si>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</si>
  <si>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</si>
  <si>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</si>
  <si>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</si>
  <si>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</si>
  <si>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</si>
  <si>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</si>
  <si>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</si>
  <si>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</si>
  <si>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</si>
  <si>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</si>
  <si>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</si>
  <si>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</si>
  <si>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</si>
  <si>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</si>
  <si>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</si>
  <si>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</si>
  <si>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</si>
  <si>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</si>
  <si>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</si>
  <si>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</si>
  <si>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</si>
  <si>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</si>
  <si>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</si>
  <si>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</si>
  <si>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</si>
  <si>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</si>
  <si>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</si>
  <si>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</si>
  <si>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</si>
  <si>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</si>
  <si>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</si>
  <si>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</si>
  <si>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</si>
  <si>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</si>
  <si>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</si>
  <si>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</si>
  <si>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</si>
  <si>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</si>
  <si>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</si>
  <si>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</si>
  <si>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</si>
  <si>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</si>
  <si>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</si>
  <si>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</si>
  <si>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</si>
  <si>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</si>
  <si>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</si>
  <si>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</si>
  <si>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</si>
  <si>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</si>
  <si>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</si>
  <si>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</si>
  <si>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</si>
  <si>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</si>
  <si>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</si>
  <si>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</si>
  <si>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</si>
  <si>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</si>
  <si>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</si>
  <si>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</si>
  <si>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</si>
  <si>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</si>
  <si>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</si>
  <si>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</si>
  <si>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</si>
  <si>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</si>
  <si>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</si>
  <si>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</si>
  <si>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</si>
  <si>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</si>
  <si>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</si>
  <si>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</si>
  <si>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</si>
  <si>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</si>
  <si>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</si>
  <si>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</si>
  <si>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</si>
  <si>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</si>
  <si>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</si>
  <si>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</si>
  <si>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</si>
  <si>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</si>
  <si>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</si>
  <si>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</si>
  <si>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</si>
  <si>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</si>
  <si>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</si>
  <si>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</si>
  <si>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</si>
  <si>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</si>
  <si>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</si>
  <si>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</si>
  <si>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</si>
  <si>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</si>
  <si>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</si>
  <si>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</si>
  <si>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</si>
  <si>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</si>
  <si>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</si>
  <si>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</si>
  <si>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</si>
  <si>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</si>
  <si>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</si>
  <si>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</si>
  <si>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</si>
  <si>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</si>
  <si>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</si>
  <si>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</si>
  <si>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</si>
  <si>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</si>
  <si>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</si>
  <si>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</si>
  <si>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</si>
  <si>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</si>
  <si>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</si>
  <si>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</si>
  <si>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</si>
  <si>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</si>
  <si>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</si>
  <si>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</si>
  <si>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</si>
  <si>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</si>
  <si>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</si>
  <si>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</si>
  <si>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</si>
  <si>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</si>
  <si>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</si>
  <si>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</si>
  <si>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</si>
  <si>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</si>
  <si>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</si>
  <si>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</si>
  <si>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</si>
  <si>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</si>
  <si>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</si>
  <si>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</si>
  <si>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</si>
  <si>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</si>
  <si>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</si>
  <si>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</si>
  <si>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</si>
  <si>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</si>
  <si>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</si>
  <si>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</si>
  <si>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</si>
  <si>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</si>
  <si>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</si>
  <si>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</si>
  <si>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</si>
  <si>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</si>
  <si>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</si>
  <si>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</si>
  <si>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</si>
  <si>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</si>
  <si>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</si>
  <si>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</si>
  <si>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</si>
  <si>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</si>
  <si>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</si>
  <si>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</si>
  <si>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</si>
  <si>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</si>
  <si>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</si>
  <si>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</si>
  <si>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</si>
  <si>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</si>
  <si>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</si>
  <si>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</si>
  <si>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</si>
  <si>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</si>
  <si>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</si>
  <si>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</si>
  <si>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</si>
  <si>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</si>
  <si>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</si>
  <si>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</si>
  <si>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</si>
  <si>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</si>
  <si>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</si>
  <si>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</si>
  <si>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</si>
  <si>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</si>
  <si>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</si>
  <si>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</si>
  <si>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</si>
  <si>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</si>
  <si>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</si>
  <si>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</si>
  <si>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</si>
  <si>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</si>
  <si>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</si>
  <si>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</si>
  <si>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</si>
  <si>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</si>
  <si>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</si>
  <si>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</si>
  <si>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</si>
  <si>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</si>
  <si>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</si>
  <si>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</si>
  <si>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</si>
  <si>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</si>
  <si>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</si>
  <si>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</si>
  <si>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</si>
  <si>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</si>
  <si>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</si>
  <si>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</si>
  <si>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</si>
  <si>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</si>
  <si>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</si>
  <si>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</si>
  <si>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</si>
  <si>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</si>
  <si>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</si>
  <si>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</si>
  <si>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</si>
  <si>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</si>
  <si>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</si>
  <si>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</si>
  <si>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</si>
  <si>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</si>
  <si>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</si>
  <si>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</si>
  <si>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</si>
  <si>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</si>
  <si>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</si>
  <si>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</si>
  <si>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</si>
  <si>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</si>
  <si>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</si>
  <si>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</si>
  <si>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</si>
  <si>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</si>
  <si>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</si>
  <si>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</si>
  <si>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</si>
  <si>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</si>
  <si>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</si>
  <si>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</si>
  <si>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</si>
  <si>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</si>
  <si>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</si>
  <si>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</si>
  <si>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</si>
  <si>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</si>
  <si>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</si>
  <si>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</si>
  <si>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</si>
  <si>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</si>
  <si>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</si>
  <si>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</si>
  <si>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</si>
  <si>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</si>
  <si>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</si>
  <si>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</si>
  <si>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</si>
  <si>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</si>
  <si>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</si>
  <si>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</si>
  <si>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</si>
  <si>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</si>
  <si>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</si>
  <si>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</si>
  <si>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</si>
  <si>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</si>
  <si>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</si>
  <si>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</si>
  <si>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</si>
  <si>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</si>
  <si>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</si>
  <si>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</si>
  <si>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</si>
  <si>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</si>
  <si>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</si>
  <si>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</si>
  <si>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</si>
  <si>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</si>
  <si>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</si>
  <si>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</si>
  <si>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</si>
  <si>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</si>
  <si>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</si>
  <si>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</si>
  <si>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</si>
  <si>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</si>
  <si>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</si>
  <si>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</si>
  <si>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</si>
  <si>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</si>
  <si>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</si>
  <si>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</si>
  <si>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</si>
  <si>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</si>
  <si>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</si>
  <si>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</si>
  <si>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</si>
  <si>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</si>
  <si>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</si>
  <si>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</si>
  <si>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</si>
  <si>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</si>
  <si>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</si>
  <si>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</si>
  <si>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</si>
  <si>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</si>
  <si>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</si>
  <si>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</si>
  <si>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</si>
  <si>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</si>
  <si>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</si>
  <si>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</si>
  <si>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</si>
  <si>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</si>
  <si>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</si>
  <si>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</si>
  <si>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</si>
  <si>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</si>
  <si>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</si>
  <si>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</si>
  <si>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</si>
  <si>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</si>
  <si>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</si>
  <si>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</si>
  <si>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</si>
  <si>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</si>
  <si>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</si>
  <si>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</si>
  <si>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</si>
  <si>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</si>
  <si>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</si>
  <si>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</si>
  <si>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</si>
  <si>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</si>
  <si>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</si>
  <si>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</si>
  <si>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</si>
  <si>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</si>
  <si>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</si>
  <si>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Алтынбекова Данеля</t>
  </si>
  <si>
    <t>Бабахумар Кәусар</t>
  </si>
  <si>
    <t>Мырзалы Жұлдыз</t>
  </si>
  <si>
    <t>Асадова Юлия</t>
  </si>
  <si>
    <t>Мұратбек Әлихан</t>
  </si>
  <si>
    <t>Сагадеева Азалия</t>
  </si>
  <si>
    <t>Сенин Елизар</t>
  </si>
  <si>
    <t>Шелест Матвей</t>
  </si>
  <si>
    <t>Абдыкаримова Жансая</t>
  </si>
  <si>
    <t>Моисеенко Александр</t>
  </si>
  <si>
    <t>Мукан Ақназар</t>
  </si>
  <si>
    <t>Плюснин Денис</t>
  </si>
  <si>
    <t>Пономарева Эмилия</t>
  </si>
  <si>
    <t>Сысоев Илья</t>
  </si>
  <si>
    <t>Цыцарева Милана</t>
  </si>
  <si>
    <t>Группа: младшая</t>
  </si>
  <si>
    <t>Группа: средняя</t>
  </si>
  <si>
    <t>Группа: старшая</t>
  </si>
  <si>
    <t>Учебный год: 2024</t>
  </si>
  <si>
    <t>Учебный год : 2024</t>
  </si>
  <si>
    <t>Реймер  Арсенй</t>
  </si>
  <si>
    <t>Иманғазы  Медет</t>
  </si>
  <si>
    <t>Абдыкарим  Надир</t>
  </si>
  <si>
    <t>Едильбаева Анеля</t>
  </si>
  <si>
    <t>Период: итоговый</t>
  </si>
  <si>
    <t>Сроки проведения:май</t>
  </si>
  <si>
    <t>Сроки проведения: май</t>
  </si>
  <si>
    <t>Пеоиод:итоговый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</si>
</sst>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7" fillId="0" borderId="2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7" fillId="0" borderId="2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6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9" fillId="3" borderId="0" xfId="0" applyNumberFormat="1" applyFont="1" applyFill="1"/>
    <xf numFmtId="0" fontId="19" fillId="3" borderId="0" xfId="0" applyFont="1" applyFill="1"/>
    <xf numFmtId="164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63"/>
  <sheetViews>
    <sheetView workbookViewId="0">
      <selection activeCell="J51" sqref="J51"/>
    </sheetView>
  </sheetViews>
  <sheetFormatPr defaultRowHeight="15"/>
  <cols>
    <col min="2" max="2" width="18.28515625" customWidth="1"/>
  </cols>
  <sheetData>
    <row r="1" spans="1:119" ht="15.75">
      <c r="A1" s="6" t="s">
        <v>796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95" t="s">
        <v>797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08" t="s">
        <v>0</v>
      </c>
      <c r="B4" s="108" t="s">
        <v>170</v>
      </c>
      <c r="C4" s="86" t="s">
        <v>319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63" t="s">
        <v>321</v>
      </c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5"/>
      <c r="BH4" s="81" t="s">
        <v>881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63" t="s">
        <v>324</v>
      </c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5"/>
      <c r="DA4" s="70" t="s">
        <v>326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2"/>
    </row>
    <row r="5" spans="1:119" ht="15.6" customHeight="1">
      <c r="A5" s="108"/>
      <c r="B5" s="108"/>
      <c r="C5" s="89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2" t="s">
        <v>322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4"/>
      <c r="AS5" s="82" t="s">
        <v>323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4"/>
      <c r="BH5" s="85" t="s">
        <v>32</v>
      </c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61" t="s">
        <v>325</v>
      </c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8" t="s">
        <v>43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77" t="s">
        <v>327</v>
      </c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9"/>
    </row>
    <row r="6" spans="1:119" ht="15" customHeight="1">
      <c r="A6" s="108"/>
      <c r="B6" s="108"/>
      <c r="C6" s="63" t="s">
        <v>803</v>
      </c>
      <c r="D6" s="64"/>
      <c r="E6" s="64"/>
      <c r="F6" s="64"/>
      <c r="G6" s="64"/>
      <c r="H6" s="64"/>
      <c r="I6" s="64"/>
      <c r="J6" s="64"/>
      <c r="K6" s="64"/>
      <c r="L6" s="81" t="s">
        <v>821</v>
      </c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0" t="s">
        <v>803</v>
      </c>
      <c r="Y6" s="80"/>
      <c r="Z6" s="80"/>
      <c r="AA6" s="80"/>
      <c r="AB6" s="80"/>
      <c r="AC6" s="80"/>
      <c r="AD6" s="80"/>
      <c r="AE6" s="80"/>
      <c r="AF6" s="80"/>
      <c r="AG6" s="81" t="s">
        <v>821</v>
      </c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0" t="s">
        <v>803</v>
      </c>
      <c r="AT6" s="80"/>
      <c r="AU6" s="80"/>
      <c r="AV6" s="80"/>
      <c r="AW6" s="80"/>
      <c r="AX6" s="80"/>
      <c r="AY6" s="81" t="s">
        <v>821</v>
      </c>
      <c r="AZ6" s="81"/>
      <c r="BA6" s="81"/>
      <c r="BB6" s="81"/>
      <c r="BC6" s="81"/>
      <c r="BD6" s="81"/>
      <c r="BE6" s="81"/>
      <c r="BF6" s="81"/>
      <c r="BG6" s="81"/>
      <c r="BH6" s="80" t="s">
        <v>803</v>
      </c>
      <c r="BI6" s="80"/>
      <c r="BJ6" s="80"/>
      <c r="BK6" s="80"/>
      <c r="BL6" s="80"/>
      <c r="BM6" s="80"/>
      <c r="BN6" s="81" t="s">
        <v>821</v>
      </c>
      <c r="BO6" s="81"/>
      <c r="BP6" s="81"/>
      <c r="BQ6" s="81"/>
      <c r="BR6" s="81"/>
      <c r="BS6" s="81"/>
      <c r="BT6" s="81"/>
      <c r="BU6" s="81"/>
      <c r="BV6" s="81"/>
      <c r="BW6" s="80" t="s">
        <v>803</v>
      </c>
      <c r="BX6" s="80"/>
      <c r="BY6" s="80"/>
      <c r="BZ6" s="80"/>
      <c r="CA6" s="80"/>
      <c r="CB6" s="80"/>
      <c r="CC6" s="81" t="s">
        <v>821</v>
      </c>
      <c r="CD6" s="81"/>
      <c r="CE6" s="81"/>
      <c r="CF6" s="81"/>
      <c r="CG6" s="81"/>
      <c r="CH6" s="81"/>
      <c r="CI6" s="66" t="s">
        <v>803</v>
      </c>
      <c r="CJ6" s="67"/>
      <c r="CK6" s="67"/>
      <c r="CL6" s="67"/>
      <c r="CM6" s="67"/>
      <c r="CN6" s="67"/>
      <c r="CO6" s="67"/>
      <c r="CP6" s="67"/>
      <c r="CQ6" s="67"/>
      <c r="CR6" s="64" t="s">
        <v>821</v>
      </c>
      <c r="CS6" s="64"/>
      <c r="CT6" s="64"/>
      <c r="CU6" s="64"/>
      <c r="CV6" s="64"/>
      <c r="CW6" s="64"/>
      <c r="CX6" s="64"/>
      <c r="CY6" s="64"/>
      <c r="CZ6" s="65"/>
      <c r="DA6" s="66" t="s">
        <v>803</v>
      </c>
      <c r="DB6" s="67"/>
      <c r="DC6" s="67"/>
      <c r="DD6" s="67"/>
      <c r="DE6" s="67"/>
      <c r="DF6" s="73"/>
      <c r="DG6" s="74" t="s">
        <v>821</v>
      </c>
      <c r="DH6" s="75"/>
      <c r="DI6" s="75"/>
      <c r="DJ6" s="75"/>
      <c r="DK6" s="75"/>
      <c r="DL6" s="75"/>
      <c r="DM6" s="75"/>
      <c r="DN6" s="75"/>
      <c r="DO6" s="76"/>
    </row>
    <row r="7" spans="1:119" ht="10.15" hidden="1" customHeight="1">
      <c r="A7" s="108"/>
      <c r="B7" s="108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08"/>
      <c r="B8" s="108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08"/>
      <c r="B9" s="108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08"/>
      <c r="B10" s="108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108"/>
      <c r="B11" s="108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108"/>
      <c r="B12" s="108"/>
      <c r="C12" s="91" t="s">
        <v>13</v>
      </c>
      <c r="D12" s="103" t="s">
        <v>2</v>
      </c>
      <c r="E12" s="103" t="s">
        <v>3</v>
      </c>
      <c r="F12" s="103" t="s">
        <v>17</v>
      </c>
      <c r="G12" s="103" t="s">
        <v>4</v>
      </c>
      <c r="H12" s="103" t="s">
        <v>5</v>
      </c>
      <c r="I12" s="103" t="s">
        <v>14</v>
      </c>
      <c r="J12" s="103" t="s">
        <v>6</v>
      </c>
      <c r="K12" s="103" t="s">
        <v>7</v>
      </c>
      <c r="L12" s="103" t="s">
        <v>18</v>
      </c>
      <c r="M12" s="103" t="s">
        <v>6</v>
      </c>
      <c r="N12" s="103" t="s">
        <v>7</v>
      </c>
      <c r="O12" s="103" t="s">
        <v>15</v>
      </c>
      <c r="P12" s="103" t="s">
        <v>8</v>
      </c>
      <c r="Q12" s="103" t="s">
        <v>1</v>
      </c>
      <c r="R12" s="103" t="s">
        <v>16</v>
      </c>
      <c r="S12" s="103" t="s">
        <v>3</v>
      </c>
      <c r="T12" s="103" t="s">
        <v>9</v>
      </c>
      <c r="U12" s="103" t="s">
        <v>19</v>
      </c>
      <c r="V12" s="103" t="s">
        <v>3</v>
      </c>
      <c r="W12" s="103" t="s">
        <v>9</v>
      </c>
      <c r="X12" s="103" t="s">
        <v>20</v>
      </c>
      <c r="Y12" s="103"/>
      <c r="Z12" s="103"/>
      <c r="AA12" s="89" t="s">
        <v>21</v>
      </c>
      <c r="AB12" s="90"/>
      <c r="AC12" s="91"/>
      <c r="AD12" s="89" t="s">
        <v>22</v>
      </c>
      <c r="AE12" s="90"/>
      <c r="AF12" s="91"/>
      <c r="AG12" s="103" t="s">
        <v>23</v>
      </c>
      <c r="AH12" s="103"/>
      <c r="AI12" s="103"/>
      <c r="AJ12" s="103" t="s">
        <v>24</v>
      </c>
      <c r="AK12" s="103"/>
      <c r="AL12" s="103"/>
      <c r="AM12" s="103" t="s">
        <v>25</v>
      </c>
      <c r="AN12" s="103"/>
      <c r="AO12" s="103"/>
      <c r="AP12" s="97" t="s">
        <v>26</v>
      </c>
      <c r="AQ12" s="97"/>
      <c r="AR12" s="97"/>
      <c r="AS12" s="103" t="s">
        <v>27</v>
      </c>
      <c r="AT12" s="103"/>
      <c r="AU12" s="103"/>
      <c r="AV12" s="103" t="s">
        <v>28</v>
      </c>
      <c r="AW12" s="103"/>
      <c r="AX12" s="103"/>
      <c r="AY12" s="97" t="s">
        <v>29</v>
      </c>
      <c r="AZ12" s="97"/>
      <c r="BA12" s="97"/>
      <c r="BB12" s="103" t="s">
        <v>30</v>
      </c>
      <c r="BC12" s="103"/>
      <c r="BD12" s="103"/>
      <c r="BE12" s="103" t="s">
        <v>31</v>
      </c>
      <c r="BF12" s="103"/>
      <c r="BG12" s="103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7" t="s">
        <v>175</v>
      </c>
      <c r="BR12" s="97"/>
      <c r="BS12" s="97"/>
      <c r="BT12" s="97" t="s">
        <v>176</v>
      </c>
      <c r="BU12" s="97"/>
      <c r="BV12" s="97"/>
      <c r="BW12" s="97" t="s">
        <v>33</v>
      </c>
      <c r="BX12" s="97"/>
      <c r="BY12" s="97"/>
      <c r="BZ12" s="97" t="s">
        <v>34</v>
      </c>
      <c r="CA12" s="97"/>
      <c r="CB12" s="97"/>
      <c r="CC12" s="97" t="s">
        <v>35</v>
      </c>
      <c r="CD12" s="97"/>
      <c r="CE12" s="97"/>
      <c r="CF12" s="97" t="s">
        <v>36</v>
      </c>
      <c r="CG12" s="97"/>
      <c r="CH12" s="97"/>
      <c r="CI12" s="97" t="s">
        <v>37</v>
      </c>
      <c r="CJ12" s="97"/>
      <c r="CK12" s="97"/>
      <c r="CL12" s="97" t="s">
        <v>38</v>
      </c>
      <c r="CM12" s="97"/>
      <c r="CN12" s="97"/>
      <c r="CO12" s="97" t="s">
        <v>39</v>
      </c>
      <c r="CP12" s="97"/>
      <c r="CQ12" s="97"/>
      <c r="CR12" s="97" t="s">
        <v>40</v>
      </c>
      <c r="CS12" s="97"/>
      <c r="CT12" s="97"/>
      <c r="CU12" s="97" t="s">
        <v>41</v>
      </c>
      <c r="CV12" s="97"/>
      <c r="CW12" s="97"/>
      <c r="CX12" s="97" t="s">
        <v>42</v>
      </c>
      <c r="CY12" s="97"/>
      <c r="CZ12" s="97"/>
      <c r="DA12" s="97" t="s">
        <v>177</v>
      </c>
      <c r="DB12" s="97"/>
      <c r="DC12" s="97"/>
      <c r="DD12" s="97" t="s">
        <v>178</v>
      </c>
      <c r="DE12" s="97"/>
      <c r="DF12" s="97"/>
      <c r="DG12" s="97" t="s">
        <v>179</v>
      </c>
      <c r="DH12" s="97"/>
      <c r="DI12" s="97"/>
      <c r="DJ12" s="97" t="s">
        <v>180</v>
      </c>
      <c r="DK12" s="97"/>
      <c r="DL12" s="97"/>
      <c r="DM12" s="97" t="s">
        <v>181</v>
      </c>
      <c r="DN12" s="97"/>
      <c r="DO12" s="97"/>
    </row>
    <row r="13" spans="1:119" ht="56.25" customHeight="1">
      <c r="A13" s="108"/>
      <c r="B13" s="109"/>
      <c r="C13" s="101" t="s">
        <v>802</v>
      </c>
      <c r="D13" s="101"/>
      <c r="E13" s="101"/>
      <c r="F13" s="101" t="s">
        <v>804</v>
      </c>
      <c r="G13" s="101"/>
      <c r="H13" s="101"/>
      <c r="I13" s="101" t="s">
        <v>187</v>
      </c>
      <c r="J13" s="101"/>
      <c r="K13" s="101"/>
      <c r="L13" s="96" t="s">
        <v>807</v>
      </c>
      <c r="M13" s="96"/>
      <c r="N13" s="96"/>
      <c r="O13" s="96" t="s">
        <v>808</v>
      </c>
      <c r="P13" s="96"/>
      <c r="Q13" s="96"/>
      <c r="R13" s="96" t="s">
        <v>811</v>
      </c>
      <c r="S13" s="96"/>
      <c r="T13" s="96"/>
      <c r="U13" s="96" t="s">
        <v>813</v>
      </c>
      <c r="V13" s="96"/>
      <c r="W13" s="96"/>
      <c r="X13" s="96" t="s">
        <v>814</v>
      </c>
      <c r="Y13" s="96"/>
      <c r="Z13" s="96"/>
      <c r="AA13" s="102" t="s">
        <v>816</v>
      </c>
      <c r="AB13" s="102"/>
      <c r="AC13" s="102"/>
      <c r="AD13" s="96" t="s">
        <v>817</v>
      </c>
      <c r="AE13" s="96"/>
      <c r="AF13" s="96"/>
      <c r="AG13" s="102" t="s">
        <v>822</v>
      </c>
      <c r="AH13" s="102"/>
      <c r="AI13" s="102"/>
      <c r="AJ13" s="96" t="s">
        <v>824</v>
      </c>
      <c r="AK13" s="96"/>
      <c r="AL13" s="96"/>
      <c r="AM13" s="96" t="s">
        <v>828</v>
      </c>
      <c r="AN13" s="96"/>
      <c r="AO13" s="96"/>
      <c r="AP13" s="96" t="s">
        <v>831</v>
      </c>
      <c r="AQ13" s="96"/>
      <c r="AR13" s="96"/>
      <c r="AS13" s="96" t="s">
        <v>834</v>
      </c>
      <c r="AT13" s="96"/>
      <c r="AU13" s="96"/>
      <c r="AV13" s="96" t="s">
        <v>835</v>
      </c>
      <c r="AW13" s="96"/>
      <c r="AX13" s="96"/>
      <c r="AY13" s="96" t="s">
        <v>837</v>
      </c>
      <c r="AZ13" s="96"/>
      <c r="BA13" s="96"/>
      <c r="BB13" s="96" t="s">
        <v>213</v>
      </c>
      <c r="BC13" s="96"/>
      <c r="BD13" s="96"/>
      <c r="BE13" s="96" t="s">
        <v>840</v>
      </c>
      <c r="BF13" s="96"/>
      <c r="BG13" s="96"/>
      <c r="BH13" s="96" t="s">
        <v>215</v>
      </c>
      <c r="BI13" s="96"/>
      <c r="BJ13" s="96"/>
      <c r="BK13" s="102" t="s">
        <v>842</v>
      </c>
      <c r="BL13" s="102"/>
      <c r="BM13" s="102"/>
      <c r="BN13" s="96" t="s">
        <v>845</v>
      </c>
      <c r="BO13" s="96"/>
      <c r="BP13" s="96"/>
      <c r="BQ13" s="101" t="s">
        <v>219</v>
      </c>
      <c r="BR13" s="101"/>
      <c r="BS13" s="101"/>
      <c r="BT13" s="96" t="s">
        <v>224</v>
      </c>
      <c r="BU13" s="96"/>
      <c r="BV13" s="96"/>
      <c r="BW13" s="96" t="s">
        <v>848</v>
      </c>
      <c r="BX13" s="96"/>
      <c r="BY13" s="96"/>
      <c r="BZ13" s="96" t="s">
        <v>850</v>
      </c>
      <c r="CA13" s="96"/>
      <c r="CB13" s="96"/>
      <c r="CC13" s="96" t="s">
        <v>851</v>
      </c>
      <c r="CD13" s="96"/>
      <c r="CE13" s="96"/>
      <c r="CF13" s="96" t="s">
        <v>855</v>
      </c>
      <c r="CG13" s="96"/>
      <c r="CH13" s="96"/>
      <c r="CI13" s="96" t="s">
        <v>859</v>
      </c>
      <c r="CJ13" s="96"/>
      <c r="CK13" s="96"/>
      <c r="CL13" s="96" t="s">
        <v>862</v>
      </c>
      <c r="CM13" s="96"/>
      <c r="CN13" s="96"/>
      <c r="CO13" s="96" t="s">
        <v>863</v>
      </c>
      <c r="CP13" s="96"/>
      <c r="CQ13" s="96"/>
      <c r="CR13" s="96" t="s">
        <v>864</v>
      </c>
      <c r="CS13" s="96"/>
      <c r="CT13" s="96"/>
      <c r="CU13" s="96" t="s">
        <v>865</v>
      </c>
      <c r="CV13" s="96"/>
      <c r="CW13" s="96"/>
      <c r="CX13" s="96" t="s">
        <v>866</v>
      </c>
      <c r="CY13" s="96"/>
      <c r="CZ13" s="96"/>
      <c r="DA13" s="96" t="s">
        <v>868</v>
      </c>
      <c r="DB13" s="96"/>
      <c r="DC13" s="96"/>
      <c r="DD13" s="96" t="s">
        <v>237</v>
      </c>
      <c r="DE13" s="96"/>
      <c r="DF13" s="96"/>
      <c r="DG13" s="96" t="s">
        <v>872</v>
      </c>
      <c r="DH13" s="96"/>
      <c r="DI13" s="96"/>
      <c r="DJ13" s="96" t="s">
        <v>241</v>
      </c>
      <c r="DK13" s="96"/>
      <c r="DL13" s="96"/>
      <c r="DM13" s="96" t="s">
        <v>243</v>
      </c>
      <c r="DN13" s="96"/>
      <c r="DO13" s="96"/>
    </row>
    <row r="14" spans="1:119" ht="154.5" customHeight="1">
      <c r="A14" s="108"/>
      <c r="B14" s="109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805</v>
      </c>
      <c r="H14" s="30" t="s">
        <v>186</v>
      </c>
      <c r="I14" s="30" t="s">
        <v>806</v>
      </c>
      <c r="J14" s="30" t="s">
        <v>552</v>
      </c>
      <c r="K14" s="30" t="s">
        <v>189</v>
      </c>
      <c r="L14" s="29" t="s">
        <v>188</v>
      </c>
      <c r="M14" s="29" t="s">
        <v>190</v>
      </c>
      <c r="N14" s="29" t="s">
        <v>189</v>
      </c>
      <c r="O14" s="29" t="s">
        <v>809</v>
      </c>
      <c r="P14" s="29" t="s">
        <v>810</v>
      </c>
      <c r="Q14" s="29" t="s">
        <v>192</v>
      </c>
      <c r="R14" s="29" t="s">
        <v>812</v>
      </c>
      <c r="S14" s="29" t="s">
        <v>194</v>
      </c>
      <c r="T14" s="29" t="s">
        <v>192</v>
      </c>
      <c r="U14" s="29" t="s">
        <v>812</v>
      </c>
      <c r="V14" s="29" t="s">
        <v>619</v>
      </c>
      <c r="W14" s="29" t="s">
        <v>195</v>
      </c>
      <c r="X14" s="29" t="s">
        <v>196</v>
      </c>
      <c r="Y14" s="29" t="s">
        <v>197</v>
      </c>
      <c r="Z14" s="37" t="s">
        <v>815</v>
      </c>
      <c r="AA14" s="30" t="s">
        <v>200</v>
      </c>
      <c r="AB14" s="30" t="s">
        <v>201</v>
      </c>
      <c r="AC14" s="30" t="s">
        <v>204</v>
      </c>
      <c r="AD14" s="32" t="s">
        <v>820</v>
      </c>
      <c r="AE14" s="30" t="s">
        <v>818</v>
      </c>
      <c r="AF14" s="31" t="s">
        <v>819</v>
      </c>
      <c r="AG14" s="30" t="s">
        <v>487</v>
      </c>
      <c r="AH14" s="30" t="s">
        <v>823</v>
      </c>
      <c r="AI14" s="30" t="s">
        <v>199</v>
      </c>
      <c r="AJ14" s="32" t="s">
        <v>825</v>
      </c>
      <c r="AK14" s="29" t="s">
        <v>826</v>
      </c>
      <c r="AL14" s="29" t="s">
        <v>827</v>
      </c>
      <c r="AM14" s="29" t="s">
        <v>198</v>
      </c>
      <c r="AN14" s="29" t="s">
        <v>829</v>
      </c>
      <c r="AO14" s="29" t="s">
        <v>830</v>
      </c>
      <c r="AP14" s="29" t="s">
        <v>235</v>
      </c>
      <c r="AQ14" s="29" t="s">
        <v>832</v>
      </c>
      <c r="AR14" s="29" t="s">
        <v>833</v>
      </c>
      <c r="AS14" s="29" t="s">
        <v>205</v>
      </c>
      <c r="AT14" s="29" t="s">
        <v>206</v>
      </c>
      <c r="AU14" s="29" t="s">
        <v>257</v>
      </c>
      <c r="AV14" s="29" t="s">
        <v>207</v>
      </c>
      <c r="AW14" s="29" t="s">
        <v>208</v>
      </c>
      <c r="AX14" s="29" t="s">
        <v>836</v>
      </c>
      <c r="AY14" s="29" t="s">
        <v>209</v>
      </c>
      <c r="AZ14" s="29" t="s">
        <v>210</v>
      </c>
      <c r="BA14" s="29" t="s">
        <v>211</v>
      </c>
      <c r="BB14" s="29" t="s">
        <v>214</v>
      </c>
      <c r="BC14" s="29" t="s">
        <v>838</v>
      </c>
      <c r="BD14" s="29" t="s">
        <v>839</v>
      </c>
      <c r="BE14" s="29" t="s">
        <v>235</v>
      </c>
      <c r="BF14" s="29" t="s">
        <v>203</v>
      </c>
      <c r="BG14" s="29" t="s">
        <v>204</v>
      </c>
      <c r="BH14" s="29" t="s">
        <v>216</v>
      </c>
      <c r="BI14" s="29" t="s">
        <v>841</v>
      </c>
      <c r="BJ14" s="37" t="s">
        <v>217</v>
      </c>
      <c r="BK14" s="30" t="s">
        <v>843</v>
      </c>
      <c r="BL14" s="30" t="s">
        <v>844</v>
      </c>
      <c r="BM14" s="30" t="s">
        <v>568</v>
      </c>
      <c r="BN14" s="32" t="s">
        <v>846</v>
      </c>
      <c r="BO14" s="29" t="s">
        <v>847</v>
      </c>
      <c r="BP14" s="29" t="s">
        <v>223</v>
      </c>
      <c r="BQ14" s="29" t="s">
        <v>220</v>
      </c>
      <c r="BR14" s="29" t="s">
        <v>221</v>
      </c>
      <c r="BS14" s="29" t="s">
        <v>222</v>
      </c>
      <c r="BT14" s="29" t="s">
        <v>225</v>
      </c>
      <c r="BU14" s="29" t="s">
        <v>226</v>
      </c>
      <c r="BV14" s="29" t="s">
        <v>227</v>
      </c>
      <c r="BW14" s="29" t="s">
        <v>529</v>
      </c>
      <c r="BX14" s="29" t="s">
        <v>849</v>
      </c>
      <c r="BY14" s="29" t="s">
        <v>530</v>
      </c>
      <c r="BZ14" s="29" t="s">
        <v>228</v>
      </c>
      <c r="CA14" s="29" t="s">
        <v>229</v>
      </c>
      <c r="CB14" s="29" t="s">
        <v>230</v>
      </c>
      <c r="CC14" s="29" t="s">
        <v>852</v>
      </c>
      <c r="CD14" s="29" t="s">
        <v>853</v>
      </c>
      <c r="CE14" s="29" t="s">
        <v>854</v>
      </c>
      <c r="CF14" s="29" t="s">
        <v>856</v>
      </c>
      <c r="CG14" s="29" t="s">
        <v>857</v>
      </c>
      <c r="CH14" s="29" t="s">
        <v>858</v>
      </c>
      <c r="CI14" s="29" t="s">
        <v>191</v>
      </c>
      <c r="CJ14" s="29" t="s">
        <v>238</v>
      </c>
      <c r="CK14" s="29" t="s">
        <v>192</v>
      </c>
      <c r="CL14" s="29" t="s">
        <v>860</v>
      </c>
      <c r="CM14" s="29" t="s">
        <v>861</v>
      </c>
      <c r="CN14" s="29" t="s">
        <v>189</v>
      </c>
      <c r="CO14" s="29" t="s">
        <v>209</v>
      </c>
      <c r="CP14" s="29" t="s">
        <v>231</v>
      </c>
      <c r="CQ14" s="29" t="s">
        <v>211</v>
      </c>
      <c r="CR14" s="29" t="s">
        <v>232</v>
      </c>
      <c r="CS14" s="29" t="s">
        <v>233</v>
      </c>
      <c r="CT14" s="29" t="s">
        <v>234</v>
      </c>
      <c r="CU14" s="29" t="s">
        <v>235</v>
      </c>
      <c r="CV14" s="29" t="s">
        <v>472</v>
      </c>
      <c r="CW14" s="29" t="s">
        <v>204</v>
      </c>
      <c r="CX14" s="29" t="s">
        <v>236</v>
      </c>
      <c r="CY14" s="29" t="s">
        <v>867</v>
      </c>
      <c r="CZ14" s="29" t="s">
        <v>192</v>
      </c>
      <c r="DA14" s="29" t="s">
        <v>869</v>
      </c>
      <c r="DB14" s="29" t="s">
        <v>870</v>
      </c>
      <c r="DC14" s="29" t="s">
        <v>871</v>
      </c>
      <c r="DD14" s="29" t="s">
        <v>191</v>
      </c>
      <c r="DE14" s="29" t="s">
        <v>238</v>
      </c>
      <c r="DF14" s="29" t="s">
        <v>192</v>
      </c>
      <c r="DG14" s="29" t="s">
        <v>873</v>
      </c>
      <c r="DH14" s="29" t="s">
        <v>874</v>
      </c>
      <c r="DI14" s="29" t="s">
        <v>875</v>
      </c>
      <c r="DJ14" s="29" t="s">
        <v>876</v>
      </c>
      <c r="DK14" s="29" t="s">
        <v>877</v>
      </c>
      <c r="DL14" s="29" t="s">
        <v>878</v>
      </c>
      <c r="DM14" s="29" t="s">
        <v>244</v>
      </c>
      <c r="DN14" s="29" t="s">
        <v>879</v>
      </c>
      <c r="DO14" s="29" t="s">
        <v>880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>
      <c r="A40" s="104" t="s">
        <v>171</v>
      </c>
      <c r="B40" s="105"/>
      <c r="C40" s="48">
        <f>SUM(C15:C39)</f>
        <v>0</v>
      </c>
      <c r="D40" s="48">
        <f t="shared" ref="D40:BO40" si="0">SUM(D15:D39)</f>
        <v>0</v>
      </c>
      <c r="E40" s="48">
        <f t="shared" si="0"/>
        <v>0</v>
      </c>
      <c r="F40" s="48">
        <f t="shared" si="0"/>
        <v>0</v>
      </c>
      <c r="G40" s="48">
        <f t="shared" si="0"/>
        <v>0</v>
      </c>
      <c r="H40" s="48">
        <f t="shared" si="0"/>
        <v>0</v>
      </c>
      <c r="I40" s="48">
        <f t="shared" si="0"/>
        <v>0</v>
      </c>
      <c r="J40" s="48">
        <f t="shared" si="0"/>
        <v>0</v>
      </c>
      <c r="K40" s="48">
        <f t="shared" si="0"/>
        <v>0</v>
      </c>
      <c r="L40" s="48">
        <f t="shared" si="0"/>
        <v>0</v>
      </c>
      <c r="M40" s="48">
        <f t="shared" si="0"/>
        <v>0</v>
      </c>
      <c r="N40" s="48">
        <f t="shared" si="0"/>
        <v>0</v>
      </c>
      <c r="O40" s="48">
        <f t="shared" si="0"/>
        <v>0</v>
      </c>
      <c r="P40" s="48">
        <f t="shared" si="0"/>
        <v>0</v>
      </c>
      <c r="Q40" s="48">
        <f t="shared" si="0"/>
        <v>0</v>
      </c>
      <c r="R40" s="48">
        <f t="shared" si="0"/>
        <v>0</v>
      </c>
      <c r="S40" s="48">
        <f t="shared" si="0"/>
        <v>0</v>
      </c>
      <c r="T40" s="48">
        <f t="shared" si="0"/>
        <v>0</v>
      </c>
      <c r="U40" s="48">
        <f t="shared" si="0"/>
        <v>0</v>
      </c>
      <c r="V40" s="48">
        <f t="shared" si="0"/>
        <v>0</v>
      </c>
      <c r="W40" s="48">
        <f t="shared" si="0"/>
        <v>0</v>
      </c>
      <c r="X40" s="48">
        <f t="shared" si="0"/>
        <v>0</v>
      </c>
      <c r="Y40" s="48">
        <f t="shared" si="0"/>
        <v>0</v>
      </c>
      <c r="Z40" s="48">
        <f t="shared" si="0"/>
        <v>0</v>
      </c>
      <c r="AA40" s="48">
        <f t="shared" si="0"/>
        <v>0</v>
      </c>
      <c r="AB40" s="48">
        <f t="shared" si="0"/>
        <v>0</v>
      </c>
      <c r="AC40" s="48">
        <f t="shared" si="0"/>
        <v>0</v>
      </c>
      <c r="AD40" s="48">
        <f t="shared" si="0"/>
        <v>0</v>
      </c>
      <c r="AE40" s="48">
        <f t="shared" si="0"/>
        <v>0</v>
      </c>
      <c r="AF40" s="48">
        <f t="shared" si="0"/>
        <v>0</v>
      </c>
      <c r="AG40" s="48">
        <f t="shared" si="0"/>
        <v>0</v>
      </c>
      <c r="AH40" s="48">
        <f t="shared" si="0"/>
        <v>0</v>
      </c>
      <c r="AI40" s="48">
        <f t="shared" si="0"/>
        <v>0</v>
      </c>
      <c r="AJ40" s="48">
        <f t="shared" si="0"/>
        <v>0</v>
      </c>
      <c r="AK40" s="48">
        <f t="shared" si="0"/>
        <v>0</v>
      </c>
      <c r="AL40" s="48">
        <f t="shared" si="0"/>
        <v>0</v>
      </c>
      <c r="AM40" s="48">
        <f t="shared" si="0"/>
        <v>0</v>
      </c>
      <c r="AN40" s="48">
        <f t="shared" si="0"/>
        <v>0</v>
      </c>
      <c r="AO40" s="48">
        <f t="shared" si="0"/>
        <v>0</v>
      </c>
      <c r="AP40" s="48">
        <f t="shared" si="0"/>
        <v>0</v>
      </c>
      <c r="AQ40" s="48">
        <f t="shared" si="0"/>
        <v>0</v>
      </c>
      <c r="AR40" s="48">
        <f t="shared" si="0"/>
        <v>0</v>
      </c>
      <c r="AS40" s="48">
        <f t="shared" si="0"/>
        <v>0</v>
      </c>
      <c r="AT40" s="48">
        <f t="shared" si="0"/>
        <v>0</v>
      </c>
      <c r="AU40" s="48">
        <f t="shared" si="0"/>
        <v>0</v>
      </c>
      <c r="AV40" s="48">
        <f t="shared" si="0"/>
        <v>0</v>
      </c>
      <c r="AW40" s="48">
        <f t="shared" si="0"/>
        <v>0</v>
      </c>
      <c r="AX40" s="48">
        <f t="shared" si="0"/>
        <v>0</v>
      </c>
      <c r="AY40" s="48">
        <f t="shared" si="0"/>
        <v>0</v>
      </c>
      <c r="AZ40" s="48">
        <f t="shared" si="0"/>
        <v>0</v>
      </c>
      <c r="BA40" s="48">
        <f t="shared" si="0"/>
        <v>0</v>
      </c>
      <c r="BB40" s="48">
        <f t="shared" si="0"/>
        <v>0</v>
      </c>
      <c r="BC40" s="48">
        <f t="shared" si="0"/>
        <v>0</v>
      </c>
      <c r="BD40" s="48">
        <f t="shared" si="0"/>
        <v>0</v>
      </c>
      <c r="BE40" s="48">
        <f t="shared" si="0"/>
        <v>0</v>
      </c>
      <c r="BF40" s="48">
        <f t="shared" si="0"/>
        <v>0</v>
      </c>
      <c r="BG40" s="48">
        <f t="shared" si="0"/>
        <v>0</v>
      </c>
      <c r="BH40" s="48">
        <f t="shared" si="0"/>
        <v>0</v>
      </c>
      <c r="BI40" s="48">
        <f t="shared" si="0"/>
        <v>0</v>
      </c>
      <c r="BJ40" s="48">
        <f t="shared" si="0"/>
        <v>0</v>
      </c>
      <c r="BK40" s="48">
        <f t="shared" si="0"/>
        <v>0</v>
      </c>
      <c r="BL40" s="48">
        <f t="shared" si="0"/>
        <v>0</v>
      </c>
      <c r="BM40" s="48">
        <f t="shared" si="0"/>
        <v>0</v>
      </c>
      <c r="BN40" s="48">
        <f t="shared" si="0"/>
        <v>0</v>
      </c>
      <c r="BO40" s="48">
        <f t="shared" si="0"/>
        <v>0</v>
      </c>
      <c r="BP40" s="48">
        <f t="shared" ref="BP40:DO40" si="1">SUM(BP15:BP39)</f>
        <v>0</v>
      </c>
      <c r="BQ40" s="48">
        <f t="shared" si="1"/>
        <v>0</v>
      </c>
      <c r="BR40" s="48">
        <f t="shared" si="1"/>
        <v>0</v>
      </c>
      <c r="BS40" s="48">
        <f t="shared" si="1"/>
        <v>0</v>
      </c>
      <c r="BT40" s="48">
        <f t="shared" si="1"/>
        <v>0</v>
      </c>
      <c r="BU40" s="48">
        <f t="shared" si="1"/>
        <v>0</v>
      </c>
      <c r="BV40" s="48">
        <f t="shared" si="1"/>
        <v>0</v>
      </c>
      <c r="BW40" s="48">
        <f t="shared" si="1"/>
        <v>0</v>
      </c>
      <c r="BX40" s="48">
        <f t="shared" si="1"/>
        <v>0</v>
      </c>
      <c r="BY40" s="48">
        <f t="shared" si="1"/>
        <v>0</v>
      </c>
      <c r="BZ40" s="48">
        <f t="shared" si="1"/>
        <v>0</v>
      </c>
      <c r="CA40" s="48">
        <f t="shared" si="1"/>
        <v>0</v>
      </c>
      <c r="CB40" s="48">
        <f t="shared" si="1"/>
        <v>0</v>
      </c>
      <c r="CC40" s="48">
        <f t="shared" si="1"/>
        <v>0</v>
      </c>
      <c r="CD40" s="48">
        <f t="shared" si="1"/>
        <v>0</v>
      </c>
      <c r="CE40" s="48">
        <f t="shared" si="1"/>
        <v>0</v>
      </c>
      <c r="CF40" s="48">
        <f t="shared" si="1"/>
        <v>0</v>
      </c>
      <c r="CG40" s="48">
        <f t="shared" si="1"/>
        <v>0</v>
      </c>
      <c r="CH40" s="48">
        <f t="shared" si="1"/>
        <v>0</v>
      </c>
      <c r="CI40" s="48">
        <f t="shared" si="1"/>
        <v>0</v>
      </c>
      <c r="CJ40" s="48">
        <f t="shared" si="1"/>
        <v>0</v>
      </c>
      <c r="CK40" s="48">
        <f t="shared" si="1"/>
        <v>0</v>
      </c>
      <c r="CL40" s="48">
        <f t="shared" si="1"/>
        <v>0</v>
      </c>
      <c r="CM40" s="48">
        <f t="shared" si="1"/>
        <v>0</v>
      </c>
      <c r="CN40" s="48">
        <f t="shared" si="1"/>
        <v>0</v>
      </c>
      <c r="CO40" s="48">
        <f t="shared" si="1"/>
        <v>0</v>
      </c>
      <c r="CP40" s="48">
        <f t="shared" si="1"/>
        <v>0</v>
      </c>
      <c r="CQ40" s="48">
        <f t="shared" si="1"/>
        <v>0</v>
      </c>
      <c r="CR40" s="48">
        <f t="shared" si="1"/>
        <v>0</v>
      </c>
      <c r="CS40" s="48">
        <f t="shared" si="1"/>
        <v>0</v>
      </c>
      <c r="CT40" s="48">
        <f t="shared" si="1"/>
        <v>0</v>
      </c>
      <c r="CU40" s="48">
        <f t="shared" si="1"/>
        <v>0</v>
      </c>
      <c r="CV40" s="48">
        <f t="shared" si="1"/>
        <v>0</v>
      </c>
      <c r="CW40" s="48">
        <f t="shared" si="1"/>
        <v>0</v>
      </c>
      <c r="CX40" s="48">
        <f t="shared" si="1"/>
        <v>0</v>
      </c>
      <c r="CY40" s="48">
        <f t="shared" si="1"/>
        <v>0</v>
      </c>
      <c r="CZ40" s="48">
        <f t="shared" si="1"/>
        <v>0</v>
      </c>
      <c r="DA40" s="48">
        <f t="shared" si="1"/>
        <v>0</v>
      </c>
      <c r="DB40" s="48">
        <f t="shared" si="1"/>
        <v>0</v>
      </c>
      <c r="DC40" s="48">
        <f t="shared" si="1"/>
        <v>0</v>
      </c>
      <c r="DD40" s="48">
        <f t="shared" si="1"/>
        <v>0</v>
      </c>
      <c r="DE40" s="48">
        <f t="shared" si="1"/>
        <v>0</v>
      </c>
      <c r="DF40" s="48">
        <f t="shared" si="1"/>
        <v>0</v>
      </c>
      <c r="DG40" s="48">
        <f t="shared" si="1"/>
        <v>0</v>
      </c>
      <c r="DH40" s="48">
        <f t="shared" si="1"/>
        <v>0</v>
      </c>
      <c r="DI40" s="48">
        <f t="shared" si="1"/>
        <v>0</v>
      </c>
      <c r="DJ40" s="48">
        <f t="shared" si="1"/>
        <v>0</v>
      </c>
      <c r="DK40" s="48">
        <f t="shared" si="1"/>
        <v>0</v>
      </c>
      <c r="DL40" s="48">
        <f t="shared" si="1"/>
        <v>0</v>
      </c>
      <c r="DM40" s="48">
        <f t="shared" si="1"/>
        <v>0</v>
      </c>
      <c r="DN40" s="48">
        <f t="shared" si="1"/>
        <v>0</v>
      </c>
      <c r="DO40" s="48">
        <f t="shared" si="1"/>
        <v>0</v>
      </c>
    </row>
    <row r="41" spans="1:120" ht="39" customHeight="1">
      <c r="A41" s="106" t="s">
        <v>795</v>
      </c>
      <c r="B41" s="107"/>
      <c r="C41" s="43">
        <f>C40/25%</f>
        <v>0</v>
      </c>
      <c r="D41" s="43">
        <f>D40/25%</f>
        <v>0</v>
      </c>
      <c r="E41" s="43">
        <f t="shared" ref="E41:BP41" si="2">E40/25%</f>
        <v>0</v>
      </c>
      <c r="F41" s="43">
        <f t="shared" si="2"/>
        <v>0</v>
      </c>
      <c r="G41" s="43">
        <f t="shared" si="2"/>
        <v>0</v>
      </c>
      <c r="H41" s="43">
        <f t="shared" si="2"/>
        <v>0</v>
      </c>
      <c r="I41" s="43">
        <f t="shared" si="2"/>
        <v>0</v>
      </c>
      <c r="J41" s="43">
        <f t="shared" si="2"/>
        <v>0</v>
      </c>
      <c r="K41" s="43">
        <f t="shared" si="2"/>
        <v>0</v>
      </c>
      <c r="L41" s="43">
        <f t="shared" si="2"/>
        <v>0</v>
      </c>
      <c r="M41" s="43">
        <f t="shared" si="2"/>
        <v>0</v>
      </c>
      <c r="N41" s="43">
        <f t="shared" si="2"/>
        <v>0</v>
      </c>
      <c r="O41" s="43">
        <f t="shared" si="2"/>
        <v>0</v>
      </c>
      <c r="P41" s="43">
        <f t="shared" si="2"/>
        <v>0</v>
      </c>
      <c r="Q41" s="43">
        <f t="shared" si="2"/>
        <v>0</v>
      </c>
      <c r="R41" s="43">
        <f t="shared" si="2"/>
        <v>0</v>
      </c>
      <c r="S41" s="43">
        <f t="shared" si="2"/>
        <v>0</v>
      </c>
      <c r="T41" s="43">
        <f t="shared" si="2"/>
        <v>0</v>
      </c>
      <c r="U41" s="43">
        <f t="shared" si="2"/>
        <v>0</v>
      </c>
      <c r="V41" s="43">
        <f t="shared" si="2"/>
        <v>0</v>
      </c>
      <c r="W41" s="43">
        <f t="shared" si="2"/>
        <v>0</v>
      </c>
      <c r="X41" s="43">
        <f t="shared" si="2"/>
        <v>0</v>
      </c>
      <c r="Y41" s="43">
        <f t="shared" si="2"/>
        <v>0</v>
      </c>
      <c r="Z41" s="43">
        <f t="shared" si="2"/>
        <v>0</v>
      </c>
      <c r="AA41" s="43">
        <f t="shared" si="2"/>
        <v>0</v>
      </c>
      <c r="AB41" s="43">
        <f t="shared" si="2"/>
        <v>0</v>
      </c>
      <c r="AC41" s="43">
        <f t="shared" si="2"/>
        <v>0</v>
      </c>
      <c r="AD41" s="43">
        <f t="shared" si="2"/>
        <v>0</v>
      </c>
      <c r="AE41" s="43">
        <f t="shared" si="2"/>
        <v>0</v>
      </c>
      <c r="AF41" s="43">
        <f t="shared" si="2"/>
        <v>0</v>
      </c>
      <c r="AG41" s="43">
        <f t="shared" si="2"/>
        <v>0</v>
      </c>
      <c r="AH41" s="43">
        <f t="shared" si="2"/>
        <v>0</v>
      </c>
      <c r="AI41" s="43">
        <f t="shared" si="2"/>
        <v>0</v>
      </c>
      <c r="AJ41" s="43">
        <f t="shared" si="2"/>
        <v>0</v>
      </c>
      <c r="AK41" s="43">
        <f t="shared" si="2"/>
        <v>0</v>
      </c>
      <c r="AL41" s="43">
        <f t="shared" si="2"/>
        <v>0</v>
      </c>
      <c r="AM41" s="43">
        <f t="shared" si="2"/>
        <v>0</v>
      </c>
      <c r="AN41" s="43">
        <f t="shared" si="2"/>
        <v>0</v>
      </c>
      <c r="AO41" s="43">
        <f t="shared" si="2"/>
        <v>0</v>
      </c>
      <c r="AP41" s="43">
        <f t="shared" si="2"/>
        <v>0</v>
      </c>
      <c r="AQ41" s="43">
        <f t="shared" si="2"/>
        <v>0</v>
      </c>
      <c r="AR41" s="43">
        <f t="shared" si="2"/>
        <v>0</v>
      </c>
      <c r="AS41" s="43">
        <f t="shared" si="2"/>
        <v>0</v>
      </c>
      <c r="AT41" s="43">
        <f t="shared" si="2"/>
        <v>0</v>
      </c>
      <c r="AU41" s="43">
        <f t="shared" si="2"/>
        <v>0</v>
      </c>
      <c r="AV41" s="43">
        <f t="shared" si="2"/>
        <v>0</v>
      </c>
      <c r="AW41" s="43">
        <f t="shared" si="2"/>
        <v>0</v>
      </c>
      <c r="AX41" s="43">
        <f t="shared" si="2"/>
        <v>0</v>
      </c>
      <c r="AY41" s="43">
        <f t="shared" si="2"/>
        <v>0</v>
      </c>
      <c r="AZ41" s="43">
        <f t="shared" si="2"/>
        <v>0</v>
      </c>
      <c r="BA41" s="43">
        <f t="shared" si="2"/>
        <v>0</v>
      </c>
      <c r="BB41" s="43">
        <f t="shared" si="2"/>
        <v>0</v>
      </c>
      <c r="BC41" s="43">
        <f t="shared" si="2"/>
        <v>0</v>
      </c>
      <c r="BD41" s="43">
        <f t="shared" si="2"/>
        <v>0</v>
      </c>
      <c r="BE41" s="43">
        <f t="shared" si="2"/>
        <v>0</v>
      </c>
      <c r="BF41" s="43">
        <f t="shared" si="2"/>
        <v>0</v>
      </c>
      <c r="BG41" s="43">
        <f t="shared" si="2"/>
        <v>0</v>
      </c>
      <c r="BH41" s="49">
        <f t="shared" si="2"/>
        <v>0</v>
      </c>
      <c r="BI41" s="49">
        <f t="shared" si="2"/>
        <v>0</v>
      </c>
      <c r="BJ41" s="49">
        <f t="shared" si="2"/>
        <v>0</v>
      </c>
      <c r="BK41" s="49">
        <f t="shared" si="2"/>
        <v>0</v>
      </c>
      <c r="BL41" s="49">
        <f t="shared" si="2"/>
        <v>0</v>
      </c>
      <c r="BM41" s="49">
        <f t="shared" si="2"/>
        <v>0</v>
      </c>
      <c r="BN41" s="49">
        <f t="shared" si="2"/>
        <v>0</v>
      </c>
      <c r="BO41" s="49">
        <f t="shared" si="2"/>
        <v>0</v>
      </c>
      <c r="BP41" s="49">
        <f t="shared" si="2"/>
        <v>0</v>
      </c>
      <c r="BQ41" s="49">
        <f t="shared" ref="BQ41:DO41" si="3">BQ40/25%</f>
        <v>0</v>
      </c>
      <c r="BR41" s="49">
        <f t="shared" si="3"/>
        <v>0</v>
      </c>
      <c r="BS41" s="49">
        <f t="shared" si="3"/>
        <v>0</v>
      </c>
      <c r="BT41" s="49">
        <f t="shared" si="3"/>
        <v>0</v>
      </c>
      <c r="BU41" s="49">
        <f t="shared" si="3"/>
        <v>0</v>
      </c>
      <c r="BV41" s="49">
        <f t="shared" si="3"/>
        <v>0</v>
      </c>
      <c r="BW41" s="43">
        <f t="shared" si="3"/>
        <v>0</v>
      </c>
      <c r="BX41" s="43">
        <f t="shared" si="3"/>
        <v>0</v>
      </c>
      <c r="BY41" s="43">
        <f t="shared" si="3"/>
        <v>0</v>
      </c>
      <c r="BZ41" s="43">
        <f t="shared" si="3"/>
        <v>0</v>
      </c>
      <c r="CA41" s="43">
        <f t="shared" si="3"/>
        <v>0</v>
      </c>
      <c r="CB41" s="43">
        <f t="shared" si="3"/>
        <v>0</v>
      </c>
      <c r="CC41" s="43">
        <f t="shared" si="3"/>
        <v>0</v>
      </c>
      <c r="CD41" s="43">
        <f t="shared" si="3"/>
        <v>0</v>
      </c>
      <c r="CE41" s="43">
        <f t="shared" si="3"/>
        <v>0</v>
      </c>
      <c r="CF41" s="43">
        <f t="shared" si="3"/>
        <v>0</v>
      </c>
      <c r="CG41" s="43">
        <f t="shared" si="3"/>
        <v>0</v>
      </c>
      <c r="CH41" s="43">
        <f t="shared" si="3"/>
        <v>0</v>
      </c>
      <c r="CI41" s="43">
        <f t="shared" si="3"/>
        <v>0</v>
      </c>
      <c r="CJ41" s="43">
        <f t="shared" si="3"/>
        <v>0</v>
      </c>
      <c r="CK41" s="43">
        <f t="shared" si="3"/>
        <v>0</v>
      </c>
      <c r="CL41" s="43">
        <f t="shared" si="3"/>
        <v>0</v>
      </c>
      <c r="CM41" s="43">
        <f t="shared" si="3"/>
        <v>0</v>
      </c>
      <c r="CN41" s="43">
        <f t="shared" si="3"/>
        <v>0</v>
      </c>
      <c r="CO41" s="43">
        <f t="shared" si="3"/>
        <v>0</v>
      </c>
      <c r="CP41" s="43">
        <f t="shared" si="3"/>
        <v>0</v>
      </c>
      <c r="CQ41" s="43">
        <f t="shared" si="3"/>
        <v>0</v>
      </c>
      <c r="CR41" s="43">
        <f t="shared" si="3"/>
        <v>0</v>
      </c>
      <c r="CS41" s="43">
        <f t="shared" si="3"/>
        <v>0</v>
      </c>
      <c r="CT41" s="43">
        <f t="shared" si="3"/>
        <v>0</v>
      </c>
      <c r="CU41" s="43">
        <f t="shared" si="3"/>
        <v>0</v>
      </c>
      <c r="CV41" s="43">
        <f t="shared" si="3"/>
        <v>0</v>
      </c>
      <c r="CW41" s="43">
        <f t="shared" si="3"/>
        <v>0</v>
      </c>
      <c r="CX41" s="43">
        <f t="shared" si="3"/>
        <v>0</v>
      </c>
      <c r="CY41" s="43">
        <f t="shared" si="3"/>
        <v>0</v>
      </c>
      <c r="CZ41" s="43">
        <f t="shared" si="3"/>
        <v>0</v>
      </c>
      <c r="DA41" s="49">
        <f t="shared" si="3"/>
        <v>0</v>
      </c>
      <c r="DB41" s="49">
        <f t="shared" si="3"/>
        <v>0</v>
      </c>
      <c r="DC41" s="49">
        <f t="shared" si="3"/>
        <v>0</v>
      </c>
      <c r="DD41" s="49">
        <f t="shared" si="3"/>
        <v>0</v>
      </c>
      <c r="DE41" s="49">
        <f t="shared" si="3"/>
        <v>0</v>
      </c>
      <c r="DF41" s="49">
        <f t="shared" si="3"/>
        <v>0</v>
      </c>
      <c r="DG41" s="49">
        <f t="shared" si="3"/>
        <v>0</v>
      </c>
      <c r="DH41" s="49">
        <f t="shared" si="3"/>
        <v>0</v>
      </c>
      <c r="DI41" s="49">
        <f t="shared" si="3"/>
        <v>0</v>
      </c>
      <c r="DJ41" s="49">
        <f t="shared" si="3"/>
        <v>0</v>
      </c>
      <c r="DK41" s="49">
        <f t="shared" si="3"/>
        <v>0</v>
      </c>
      <c r="DL41" s="49">
        <f t="shared" si="3"/>
        <v>0</v>
      </c>
      <c r="DM41" s="49">
        <f t="shared" si="3"/>
        <v>0</v>
      </c>
      <c r="DN41" s="49">
        <f t="shared" si="3"/>
        <v>0</v>
      </c>
      <c r="DO41" s="49">
        <f t="shared" si="3"/>
        <v>0</v>
      </c>
      <c r="DP41" s="50"/>
    </row>
    <row r="42" spans="1:120">
      <c r="B42" s="11"/>
      <c r="C42" s="12"/>
    </row>
    <row r="43" spans="1:120">
      <c r="B43" s="11" t="s">
        <v>763</v>
      </c>
    </row>
    <row r="44" spans="1:120">
      <c r="B44" t="s">
        <v>764</v>
      </c>
      <c r="C44" t="s">
        <v>772</v>
      </c>
      <c r="D44" s="54">
        <f>(C41+F41+I41+L41+O41+R41+U41)/7</f>
        <v>0</v>
      </c>
      <c r="E44">
        <f>D44/100*25</f>
        <v>0</v>
      </c>
    </row>
    <row r="45" spans="1:120">
      <c r="B45" t="s">
        <v>766</v>
      </c>
      <c r="C45" t="s">
        <v>772</v>
      </c>
      <c r="D45" s="54">
        <f>(D41+G41+J41+M41+P41+S41+V41)/7</f>
        <v>0</v>
      </c>
      <c r="E45">
        <f t="shared" ref="E45:E46" si="4">D45/100*25</f>
        <v>0</v>
      </c>
    </row>
    <row r="46" spans="1:120">
      <c r="B46" t="s">
        <v>767</v>
      </c>
      <c r="C46" t="s">
        <v>772</v>
      </c>
      <c r="D46" s="54">
        <f>(E41+H41+K41+N41+Q41+T41+W41)/7</f>
        <v>0</v>
      </c>
      <c r="E46">
        <f t="shared" si="4"/>
        <v>0</v>
      </c>
    </row>
    <row r="47" spans="1:120">
      <c r="D47" s="52">
        <f>SUM(D44:D46)</f>
        <v>0</v>
      </c>
      <c r="E47" s="53">
        <f>SUM(E44:E46)</f>
        <v>0</v>
      </c>
    </row>
    <row r="48" spans="1:120">
      <c r="B48" t="s">
        <v>764</v>
      </c>
      <c r="C48" t="s">
        <v>773</v>
      </c>
      <c r="D48" s="54">
        <f>(X41+AA41+AD41+AG41+AJ41+AM41+AP41+AS41+AV41+AY41+BB41+BE41)/12</f>
        <v>0</v>
      </c>
      <c r="E48" s="33">
        <f t="shared" ref="E48:E62" si="5">D48/100*25</f>
        <v>0</v>
      </c>
    </row>
    <row r="49" spans="2:5">
      <c r="B49" t="s">
        <v>766</v>
      </c>
      <c r="C49" t="s">
        <v>773</v>
      </c>
      <c r="D49" s="54">
        <f>(Y41+AB41+AE41+AH41+AK41+AN41+AQ41+AT41+AW41+AZ41+BC41+BC41+BF41)/12</f>
        <v>0</v>
      </c>
      <c r="E49" s="33">
        <f t="shared" si="5"/>
        <v>0</v>
      </c>
    </row>
    <row r="50" spans="2:5">
      <c r="B50" t="s">
        <v>767</v>
      </c>
      <c r="C50" t="s">
        <v>773</v>
      </c>
      <c r="D50" s="54">
        <f>(Z41+AC41+AF41+AI41+AL41+AO41+AR41+AU41+AX41+BA41+BD41+BG41)/12</f>
        <v>0</v>
      </c>
      <c r="E50" s="33">
        <f t="shared" si="5"/>
        <v>0</v>
      </c>
    </row>
    <row r="51" spans="2:5">
      <c r="D51" s="52">
        <f>SUM(D48:D50)</f>
        <v>0</v>
      </c>
      <c r="E51" s="52">
        <f>SUM(E48:E50)</f>
        <v>0</v>
      </c>
    </row>
    <row r="52" spans="2:5">
      <c r="B52" t="s">
        <v>764</v>
      </c>
      <c r="C52" t="s">
        <v>774</v>
      </c>
      <c r="D52" s="54">
        <f>(BH41+BK41+BN41+BQ41+BT41)/5</f>
        <v>0</v>
      </c>
      <c r="E52">
        <f t="shared" si="5"/>
        <v>0</v>
      </c>
    </row>
    <row r="53" spans="2:5">
      <c r="B53" t="s">
        <v>766</v>
      </c>
      <c r="C53" t="s">
        <v>774</v>
      </c>
      <c r="D53" s="54">
        <f>(BI41+BL41+BO41+BR41+BU41)/5</f>
        <v>0</v>
      </c>
      <c r="E53">
        <f t="shared" si="5"/>
        <v>0</v>
      </c>
    </row>
    <row r="54" spans="2:5">
      <c r="B54" t="s">
        <v>767</v>
      </c>
      <c r="C54" t="s">
        <v>774</v>
      </c>
      <c r="D54" s="54">
        <f>(BJ41+BM41+BP41+BS41+BV41)/5</f>
        <v>0</v>
      </c>
      <c r="E54">
        <f t="shared" si="5"/>
        <v>0</v>
      </c>
    </row>
    <row r="55" spans="2:5">
      <c r="D55" s="52">
        <f>SUM(D52:D54)</f>
        <v>0</v>
      </c>
      <c r="E55" s="53">
        <f>SUM(E52:E54)</f>
        <v>0</v>
      </c>
    </row>
    <row r="56" spans="2:5">
      <c r="B56" t="s">
        <v>764</v>
      </c>
      <c r="C56" t="s">
        <v>775</v>
      </c>
      <c r="D56" s="54">
        <f>(BW41+BZ41+CC41+CF41+CI41+CL41+CO41+CR41+CU41+CX41)/10</f>
        <v>0</v>
      </c>
      <c r="E56">
        <f t="shared" si="5"/>
        <v>0</v>
      </c>
    </row>
    <row r="57" spans="2:5">
      <c r="B57" t="s">
        <v>766</v>
      </c>
      <c r="C57" t="s">
        <v>775</v>
      </c>
      <c r="D57" s="54">
        <f>(BX41+CA41+CD41+CG41+CJ41+CM41+CP41+CS41+CV41+CY41)/10</f>
        <v>0</v>
      </c>
      <c r="E57">
        <f t="shared" si="5"/>
        <v>0</v>
      </c>
    </row>
    <row r="58" spans="2:5">
      <c r="B58" t="s">
        <v>767</v>
      </c>
      <c r="C58" t="s">
        <v>775</v>
      </c>
      <c r="D58" s="54">
        <f>(BY41+CB41+CE41+CH41+CK41+CN41+CQ41+CT41+CW41+CZ41)/10</f>
        <v>0</v>
      </c>
      <c r="E58">
        <f t="shared" si="5"/>
        <v>0</v>
      </c>
    </row>
    <row r="59" spans="2:5">
      <c r="D59" s="53">
        <f>SUM(D56:D58)</f>
        <v>0</v>
      </c>
      <c r="E59" s="53">
        <f>SUM(E56:E58)</f>
        <v>0</v>
      </c>
    </row>
    <row r="60" spans="2:5">
      <c r="B60" t="s">
        <v>764</v>
      </c>
      <c r="C60" t="s">
        <v>776</v>
      </c>
      <c r="D60" s="54">
        <f>(DA41+DD41+DG41+DJ41+DM41)/5</f>
        <v>0</v>
      </c>
      <c r="E60">
        <f t="shared" si="5"/>
        <v>0</v>
      </c>
    </row>
    <row r="61" spans="2:5">
      <c r="B61" t="s">
        <v>766</v>
      </c>
      <c r="C61" t="s">
        <v>776</v>
      </c>
      <c r="D61" s="54">
        <f>(DB41+DE41+DH41+DK41+DN41)/5</f>
        <v>0</v>
      </c>
      <c r="E61">
        <f t="shared" si="5"/>
        <v>0</v>
      </c>
    </row>
    <row r="62" spans="2:5">
      <c r="B62" t="s">
        <v>767</v>
      </c>
      <c r="C62" t="s">
        <v>776</v>
      </c>
      <c r="D62" s="54">
        <f>(DC41+DF41+DI41+DL41+DO41)/5</f>
        <v>0</v>
      </c>
      <c r="E62">
        <f t="shared" si="5"/>
        <v>0</v>
      </c>
    </row>
    <row r="63" spans="2:5">
      <c r="D63" s="53">
        <f>SUM(D60:D62)</f>
        <v>0</v>
      </c>
      <c r="E63" s="53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43"/>
  <sheetViews>
    <sheetView topLeftCell="C22" workbookViewId="0">
      <selection activeCell="I36" sqref="I36"/>
    </sheetView>
  </sheetViews>
  <sheetFormatPr defaultRowHeight="15"/>
  <cols>
    <col min="2" max="2" width="31.140625" customWidth="1"/>
    <col min="16" max="16" width="11.28515625" bestFit="1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8.75">
      <c r="A2" s="8" t="s">
        <v>800</v>
      </c>
      <c r="B2" s="55" t="s">
        <v>1421</v>
      </c>
      <c r="C2" s="7"/>
      <c r="D2" s="7"/>
      <c r="E2" s="55" t="s">
        <v>1418</v>
      </c>
      <c r="G2" s="7"/>
      <c r="H2" s="55"/>
      <c r="I2" s="7"/>
      <c r="J2" s="56" t="s">
        <v>1427</v>
      </c>
      <c r="K2" s="7"/>
      <c r="L2" s="7"/>
      <c r="M2" s="7"/>
      <c r="N2" s="7"/>
      <c r="O2" s="56"/>
      <c r="P2" s="56" t="s">
        <v>1428</v>
      </c>
      <c r="Q2" s="56"/>
      <c r="R2" s="56"/>
      <c r="S2" s="56"/>
      <c r="T2" s="56"/>
      <c r="U2" s="56"/>
      <c r="V2" s="56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U3" s="7"/>
      <c r="V3" s="7"/>
    </row>
    <row r="4" spans="1:122" ht="15.75" customHeight="1">
      <c r="A4" s="108" t="s">
        <v>0</v>
      </c>
      <c r="B4" s="108" t="s">
        <v>170</v>
      </c>
      <c r="C4" s="86" t="s">
        <v>319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63" t="s">
        <v>321</v>
      </c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81" t="s">
        <v>881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112" t="s">
        <v>329</v>
      </c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4"/>
      <c r="DG4" s="110" t="s">
        <v>333</v>
      </c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</row>
    <row r="5" spans="1:122" ht="15.75" customHeight="1">
      <c r="A5" s="108"/>
      <c r="B5" s="108"/>
      <c r="C5" s="90" t="s">
        <v>320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111" t="s">
        <v>322</v>
      </c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85" t="s">
        <v>323</v>
      </c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2" t="s">
        <v>32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4"/>
      <c r="AY5" s="92" t="s">
        <v>330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4"/>
      <c r="BK5" s="115" t="s">
        <v>325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 t="s">
        <v>331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82" t="s">
        <v>332</v>
      </c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4"/>
      <c r="CU5" s="68" t="s">
        <v>43</v>
      </c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116"/>
      <c r="DG5" s="85" t="s">
        <v>327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122" ht="0.75" customHeight="1">
      <c r="A6" s="108"/>
      <c r="B6" s="108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08"/>
      <c r="B7" s="108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08"/>
      <c r="B8" s="108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08"/>
      <c r="B9" s="108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08"/>
      <c r="B10" s="10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08"/>
      <c r="B11" s="108"/>
      <c r="C11" s="91" t="s">
        <v>45</v>
      </c>
      <c r="D11" s="103" t="s">
        <v>2</v>
      </c>
      <c r="E11" s="103" t="s">
        <v>3</v>
      </c>
      <c r="F11" s="103" t="s">
        <v>46</v>
      </c>
      <c r="G11" s="103" t="s">
        <v>8</v>
      </c>
      <c r="H11" s="103" t="s">
        <v>1</v>
      </c>
      <c r="I11" s="89" t="s">
        <v>47</v>
      </c>
      <c r="J11" s="90"/>
      <c r="K11" s="90"/>
      <c r="L11" s="89" t="s">
        <v>48</v>
      </c>
      <c r="M11" s="90"/>
      <c r="N11" s="90"/>
      <c r="O11" s="111" t="s">
        <v>54</v>
      </c>
      <c r="P11" s="111"/>
      <c r="Q11" s="111"/>
      <c r="R11" s="111" t="s">
        <v>2</v>
      </c>
      <c r="S11" s="111"/>
      <c r="T11" s="111"/>
      <c r="U11" s="111" t="s">
        <v>55</v>
      </c>
      <c r="V11" s="111"/>
      <c r="W11" s="111"/>
      <c r="X11" s="111" t="s">
        <v>9</v>
      </c>
      <c r="Y11" s="111"/>
      <c r="Z11" s="111"/>
      <c r="AA11" s="111" t="s">
        <v>4</v>
      </c>
      <c r="AB11" s="111"/>
      <c r="AC11" s="111"/>
      <c r="AD11" s="85" t="s">
        <v>5</v>
      </c>
      <c r="AE11" s="85"/>
      <c r="AF11" s="85"/>
      <c r="AG11" s="111" t="s">
        <v>12</v>
      </c>
      <c r="AH11" s="111"/>
      <c r="AI11" s="111"/>
      <c r="AJ11" s="111" t="s">
        <v>6</v>
      </c>
      <c r="AK11" s="111"/>
      <c r="AL11" s="111"/>
      <c r="AM11" s="85" t="s">
        <v>334</v>
      </c>
      <c r="AN11" s="85"/>
      <c r="AO11" s="85"/>
      <c r="AP11" s="85" t="s">
        <v>335</v>
      </c>
      <c r="AQ11" s="85"/>
      <c r="AR11" s="85"/>
      <c r="AS11" s="85" t="s">
        <v>336</v>
      </c>
      <c r="AT11" s="85"/>
      <c r="AU11" s="85"/>
      <c r="AV11" s="85" t="s">
        <v>337</v>
      </c>
      <c r="AW11" s="85"/>
      <c r="AX11" s="85"/>
      <c r="AY11" s="85" t="s">
        <v>49</v>
      </c>
      <c r="AZ11" s="85"/>
      <c r="BA11" s="85"/>
      <c r="BB11" s="85" t="s">
        <v>50</v>
      </c>
      <c r="BC11" s="85"/>
      <c r="BD11" s="85"/>
      <c r="BE11" s="85" t="s">
        <v>51</v>
      </c>
      <c r="BF11" s="85"/>
      <c r="BG11" s="85"/>
      <c r="BH11" s="85" t="s">
        <v>52</v>
      </c>
      <c r="BI11" s="85"/>
      <c r="BJ11" s="85"/>
      <c r="BK11" s="85" t="s">
        <v>53</v>
      </c>
      <c r="BL11" s="85"/>
      <c r="BM11" s="85"/>
      <c r="BN11" s="85" t="s">
        <v>56</v>
      </c>
      <c r="BO11" s="85"/>
      <c r="BP11" s="85"/>
      <c r="BQ11" s="85" t="s">
        <v>57</v>
      </c>
      <c r="BR11" s="85"/>
      <c r="BS11" s="85"/>
      <c r="BT11" s="85" t="s">
        <v>58</v>
      </c>
      <c r="BU11" s="85"/>
      <c r="BV11" s="85"/>
      <c r="BW11" s="85" t="s">
        <v>59</v>
      </c>
      <c r="BX11" s="85"/>
      <c r="BY11" s="85"/>
      <c r="BZ11" s="85" t="s">
        <v>338</v>
      </c>
      <c r="CA11" s="85"/>
      <c r="CB11" s="85"/>
      <c r="CC11" s="85" t="s">
        <v>339</v>
      </c>
      <c r="CD11" s="85"/>
      <c r="CE11" s="85"/>
      <c r="CF11" s="85" t="s">
        <v>340</v>
      </c>
      <c r="CG11" s="85"/>
      <c r="CH11" s="85"/>
      <c r="CI11" s="85" t="s">
        <v>341</v>
      </c>
      <c r="CJ11" s="85"/>
      <c r="CK11" s="85"/>
      <c r="CL11" s="85" t="s">
        <v>342</v>
      </c>
      <c r="CM11" s="85"/>
      <c r="CN11" s="85"/>
      <c r="CO11" s="85" t="s">
        <v>343</v>
      </c>
      <c r="CP11" s="85"/>
      <c r="CQ11" s="85"/>
      <c r="CR11" s="85" t="s">
        <v>344</v>
      </c>
      <c r="CS11" s="85"/>
      <c r="CT11" s="85"/>
      <c r="CU11" s="85" t="s">
        <v>345</v>
      </c>
      <c r="CV11" s="85"/>
      <c r="CW11" s="85"/>
      <c r="CX11" s="85" t="s">
        <v>346</v>
      </c>
      <c r="CY11" s="85"/>
      <c r="CZ11" s="85"/>
      <c r="DA11" s="85" t="s">
        <v>347</v>
      </c>
      <c r="DB11" s="85"/>
      <c r="DC11" s="85"/>
      <c r="DD11" s="85" t="s">
        <v>348</v>
      </c>
      <c r="DE11" s="85"/>
      <c r="DF11" s="85"/>
      <c r="DG11" s="85" t="s">
        <v>349</v>
      </c>
      <c r="DH11" s="85"/>
      <c r="DI11" s="85"/>
      <c r="DJ11" s="85" t="s">
        <v>350</v>
      </c>
      <c r="DK11" s="85"/>
      <c r="DL11" s="85"/>
      <c r="DM11" s="85" t="s">
        <v>351</v>
      </c>
      <c r="DN11" s="85"/>
      <c r="DO11" s="85"/>
      <c r="DP11" s="85" t="s">
        <v>352</v>
      </c>
      <c r="DQ11" s="85"/>
      <c r="DR11" s="85"/>
    </row>
    <row r="12" spans="1:122" ht="51" customHeight="1">
      <c r="A12" s="108"/>
      <c r="B12" s="109"/>
      <c r="C12" s="96" t="s">
        <v>882</v>
      </c>
      <c r="D12" s="96"/>
      <c r="E12" s="96"/>
      <c r="F12" s="96" t="s">
        <v>886</v>
      </c>
      <c r="G12" s="96"/>
      <c r="H12" s="96"/>
      <c r="I12" s="96" t="s">
        <v>249</v>
      </c>
      <c r="J12" s="96"/>
      <c r="K12" s="96"/>
      <c r="L12" s="96" t="s">
        <v>251</v>
      </c>
      <c r="M12" s="96"/>
      <c r="N12" s="96"/>
      <c r="O12" s="96" t="s">
        <v>890</v>
      </c>
      <c r="P12" s="96"/>
      <c r="Q12" s="96"/>
      <c r="R12" s="96" t="s">
        <v>891</v>
      </c>
      <c r="S12" s="96"/>
      <c r="T12" s="96"/>
      <c r="U12" s="96" t="s">
        <v>893</v>
      </c>
      <c r="V12" s="96"/>
      <c r="W12" s="96"/>
      <c r="X12" s="96" t="s">
        <v>896</v>
      </c>
      <c r="Y12" s="96"/>
      <c r="Z12" s="96"/>
      <c r="AA12" s="96" t="s">
        <v>899</v>
      </c>
      <c r="AB12" s="96"/>
      <c r="AC12" s="96"/>
      <c r="AD12" s="96" t="s">
        <v>264</v>
      </c>
      <c r="AE12" s="96"/>
      <c r="AF12" s="96"/>
      <c r="AG12" s="96" t="s">
        <v>902</v>
      </c>
      <c r="AH12" s="96"/>
      <c r="AI12" s="96"/>
      <c r="AJ12" s="96" t="s">
        <v>904</v>
      </c>
      <c r="AK12" s="96"/>
      <c r="AL12" s="96"/>
      <c r="AM12" s="96" t="s">
        <v>905</v>
      </c>
      <c r="AN12" s="96"/>
      <c r="AO12" s="96"/>
      <c r="AP12" s="101" t="s">
        <v>438</v>
      </c>
      <c r="AQ12" s="101"/>
      <c r="AR12" s="101"/>
      <c r="AS12" s="101" t="s">
        <v>909</v>
      </c>
      <c r="AT12" s="101"/>
      <c r="AU12" s="101"/>
      <c r="AV12" s="101" t="s">
        <v>913</v>
      </c>
      <c r="AW12" s="101"/>
      <c r="AX12" s="101"/>
      <c r="AY12" s="101" t="s">
        <v>915</v>
      </c>
      <c r="AZ12" s="101"/>
      <c r="BA12" s="101"/>
      <c r="BB12" s="101" t="s">
        <v>918</v>
      </c>
      <c r="BC12" s="101"/>
      <c r="BD12" s="101"/>
      <c r="BE12" s="101" t="s">
        <v>919</v>
      </c>
      <c r="BF12" s="101"/>
      <c r="BG12" s="101"/>
      <c r="BH12" s="101" t="s">
        <v>920</v>
      </c>
      <c r="BI12" s="101"/>
      <c r="BJ12" s="101"/>
      <c r="BK12" s="101" t="s">
        <v>921</v>
      </c>
      <c r="BL12" s="101"/>
      <c r="BM12" s="101"/>
      <c r="BN12" s="101" t="s">
        <v>923</v>
      </c>
      <c r="BO12" s="101"/>
      <c r="BP12" s="101"/>
      <c r="BQ12" s="101" t="s">
        <v>924</v>
      </c>
      <c r="BR12" s="101"/>
      <c r="BS12" s="101"/>
      <c r="BT12" s="101" t="s">
        <v>925</v>
      </c>
      <c r="BU12" s="101"/>
      <c r="BV12" s="101"/>
      <c r="BW12" s="101" t="s">
        <v>928</v>
      </c>
      <c r="BX12" s="101"/>
      <c r="BY12" s="101"/>
      <c r="BZ12" s="101" t="s">
        <v>929</v>
      </c>
      <c r="CA12" s="101"/>
      <c r="CB12" s="101"/>
      <c r="CC12" s="101" t="s">
        <v>933</v>
      </c>
      <c r="CD12" s="101"/>
      <c r="CE12" s="101"/>
      <c r="CF12" s="101" t="s">
        <v>936</v>
      </c>
      <c r="CG12" s="101"/>
      <c r="CH12" s="101"/>
      <c r="CI12" s="101" t="s">
        <v>937</v>
      </c>
      <c r="CJ12" s="101"/>
      <c r="CK12" s="101"/>
      <c r="CL12" s="101" t="s">
        <v>939</v>
      </c>
      <c r="CM12" s="101"/>
      <c r="CN12" s="101"/>
      <c r="CO12" s="101" t="s">
        <v>940</v>
      </c>
      <c r="CP12" s="101"/>
      <c r="CQ12" s="101"/>
      <c r="CR12" s="101" t="s">
        <v>942</v>
      </c>
      <c r="CS12" s="101"/>
      <c r="CT12" s="101"/>
      <c r="CU12" s="101" t="s">
        <v>943</v>
      </c>
      <c r="CV12" s="101"/>
      <c r="CW12" s="101"/>
      <c r="CX12" s="101" t="s">
        <v>944</v>
      </c>
      <c r="CY12" s="101"/>
      <c r="CZ12" s="101"/>
      <c r="DA12" s="101" t="s">
        <v>945</v>
      </c>
      <c r="DB12" s="101"/>
      <c r="DC12" s="101"/>
      <c r="DD12" s="101" t="s">
        <v>946</v>
      </c>
      <c r="DE12" s="101"/>
      <c r="DF12" s="101"/>
      <c r="DG12" s="102" t="s">
        <v>948</v>
      </c>
      <c r="DH12" s="102"/>
      <c r="DI12" s="102"/>
      <c r="DJ12" s="102" t="s">
        <v>952</v>
      </c>
      <c r="DK12" s="102"/>
      <c r="DL12" s="102"/>
      <c r="DM12" s="96" t="s">
        <v>955</v>
      </c>
      <c r="DN12" s="96"/>
      <c r="DO12" s="96"/>
      <c r="DP12" s="96" t="s">
        <v>957</v>
      </c>
      <c r="DQ12" s="96"/>
      <c r="DR12" s="96"/>
    </row>
    <row r="13" spans="1:122" ht="102.75" customHeight="1">
      <c r="A13" s="108"/>
      <c r="B13" s="109"/>
      <c r="C13" s="29" t="s">
        <v>883</v>
      </c>
      <c r="D13" s="29" t="s">
        <v>884</v>
      </c>
      <c r="E13" s="29" t="s">
        <v>885</v>
      </c>
      <c r="F13" s="29" t="s">
        <v>245</v>
      </c>
      <c r="G13" s="29" t="s">
        <v>246</v>
      </c>
      <c r="H13" s="29" t="s">
        <v>247</v>
      </c>
      <c r="I13" s="29" t="s">
        <v>887</v>
      </c>
      <c r="J13" s="29" t="s">
        <v>888</v>
      </c>
      <c r="K13" s="29" t="s">
        <v>889</v>
      </c>
      <c r="L13" s="29" t="s">
        <v>252</v>
      </c>
      <c r="M13" s="29" t="s">
        <v>253</v>
      </c>
      <c r="N13" s="29" t="s">
        <v>254</v>
      </c>
      <c r="O13" s="29" t="s">
        <v>255</v>
      </c>
      <c r="P13" s="29" t="s">
        <v>256</v>
      </c>
      <c r="Q13" s="29" t="s">
        <v>257</v>
      </c>
      <c r="R13" s="29" t="s">
        <v>258</v>
      </c>
      <c r="S13" s="29" t="s">
        <v>472</v>
      </c>
      <c r="T13" s="29" t="s">
        <v>892</v>
      </c>
      <c r="U13" s="29" t="s">
        <v>894</v>
      </c>
      <c r="V13" s="29" t="s">
        <v>895</v>
      </c>
      <c r="W13" s="29" t="s">
        <v>204</v>
      </c>
      <c r="X13" s="29" t="s">
        <v>562</v>
      </c>
      <c r="Y13" s="29" t="s">
        <v>897</v>
      </c>
      <c r="Z13" s="29" t="s">
        <v>898</v>
      </c>
      <c r="AA13" s="29" t="s">
        <v>263</v>
      </c>
      <c r="AB13" s="29" t="s">
        <v>900</v>
      </c>
      <c r="AC13" s="29" t="s">
        <v>901</v>
      </c>
      <c r="AD13" s="29" t="s">
        <v>209</v>
      </c>
      <c r="AE13" s="29" t="s">
        <v>231</v>
      </c>
      <c r="AF13" s="29" t="s">
        <v>211</v>
      </c>
      <c r="AG13" s="29" t="s">
        <v>265</v>
      </c>
      <c r="AH13" s="29" t="s">
        <v>903</v>
      </c>
      <c r="AI13" s="29" t="s">
        <v>289</v>
      </c>
      <c r="AJ13" s="29" t="s">
        <v>266</v>
      </c>
      <c r="AK13" s="29" t="s">
        <v>267</v>
      </c>
      <c r="AL13" s="29" t="s">
        <v>268</v>
      </c>
      <c r="AM13" s="29" t="s">
        <v>906</v>
      </c>
      <c r="AN13" s="29" t="s">
        <v>907</v>
      </c>
      <c r="AO13" s="29" t="s">
        <v>908</v>
      </c>
      <c r="AP13" s="29" t="s">
        <v>439</v>
      </c>
      <c r="AQ13" s="29" t="s">
        <v>440</v>
      </c>
      <c r="AR13" s="29" t="s">
        <v>441</v>
      </c>
      <c r="AS13" s="29" t="s">
        <v>910</v>
      </c>
      <c r="AT13" s="29" t="s">
        <v>911</v>
      </c>
      <c r="AU13" s="29" t="s">
        <v>912</v>
      </c>
      <c r="AV13" s="29" t="s">
        <v>443</v>
      </c>
      <c r="AW13" s="29" t="s">
        <v>914</v>
      </c>
      <c r="AX13" s="29" t="s">
        <v>444</v>
      </c>
      <c r="AY13" s="30" t="s">
        <v>269</v>
      </c>
      <c r="AZ13" s="30" t="s">
        <v>916</v>
      </c>
      <c r="BA13" s="30" t="s">
        <v>917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552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448</v>
      </c>
      <c r="BL13" s="30" t="s">
        <v>922</v>
      </c>
      <c r="BM13" s="30" t="s">
        <v>449</v>
      </c>
      <c r="BN13" s="30" t="s">
        <v>445</v>
      </c>
      <c r="BO13" s="30" t="s">
        <v>446</v>
      </c>
      <c r="BP13" s="30" t="s">
        <v>447</v>
      </c>
      <c r="BQ13" s="30" t="s">
        <v>450</v>
      </c>
      <c r="BR13" s="30" t="s">
        <v>619</v>
      </c>
      <c r="BS13" s="30" t="s">
        <v>451</v>
      </c>
      <c r="BT13" s="30" t="s">
        <v>452</v>
      </c>
      <c r="BU13" s="30" t="s">
        <v>926</v>
      </c>
      <c r="BV13" s="30" t="s">
        <v>927</v>
      </c>
      <c r="BW13" s="30" t="s">
        <v>239</v>
      </c>
      <c r="BX13" s="30" t="s">
        <v>240</v>
      </c>
      <c r="BY13" s="30" t="s">
        <v>259</v>
      </c>
      <c r="BZ13" s="30" t="s">
        <v>930</v>
      </c>
      <c r="CA13" s="30" t="s">
        <v>931</v>
      </c>
      <c r="CB13" s="30" t="s">
        <v>932</v>
      </c>
      <c r="CC13" s="30" t="s">
        <v>934</v>
      </c>
      <c r="CD13" s="30" t="s">
        <v>454</v>
      </c>
      <c r="CE13" s="30" t="s">
        <v>935</v>
      </c>
      <c r="CF13" s="30" t="s">
        <v>455</v>
      </c>
      <c r="CG13" s="30" t="s">
        <v>456</v>
      </c>
      <c r="CH13" s="30" t="s">
        <v>457</v>
      </c>
      <c r="CI13" s="30" t="s">
        <v>458</v>
      </c>
      <c r="CJ13" s="30" t="s">
        <v>938</v>
      </c>
      <c r="CK13" s="30" t="s">
        <v>459</v>
      </c>
      <c r="CL13" s="30" t="s">
        <v>460</v>
      </c>
      <c r="CM13" s="30" t="s">
        <v>461</v>
      </c>
      <c r="CN13" s="30" t="s">
        <v>462</v>
      </c>
      <c r="CO13" s="30" t="s">
        <v>250</v>
      </c>
      <c r="CP13" s="30" t="s">
        <v>463</v>
      </c>
      <c r="CQ13" s="30" t="s">
        <v>941</v>
      </c>
      <c r="CR13" s="30" t="s">
        <v>464</v>
      </c>
      <c r="CS13" s="30" t="s">
        <v>465</v>
      </c>
      <c r="CT13" s="30" t="s">
        <v>466</v>
      </c>
      <c r="CU13" s="30" t="s">
        <v>469</v>
      </c>
      <c r="CV13" s="30" t="s">
        <v>470</v>
      </c>
      <c r="CW13" s="30" t="s">
        <v>471</v>
      </c>
      <c r="CX13" s="30" t="s">
        <v>473</v>
      </c>
      <c r="CY13" s="30" t="s">
        <v>474</v>
      </c>
      <c r="CZ13" s="30" t="s">
        <v>475</v>
      </c>
      <c r="DA13" s="30" t="s">
        <v>476</v>
      </c>
      <c r="DB13" s="30" t="s">
        <v>212</v>
      </c>
      <c r="DC13" s="30" t="s">
        <v>477</v>
      </c>
      <c r="DD13" s="30" t="s">
        <v>947</v>
      </c>
      <c r="DE13" s="30" t="s">
        <v>442</v>
      </c>
      <c r="DF13" s="30" t="s">
        <v>227</v>
      </c>
      <c r="DG13" s="29" t="s">
        <v>949</v>
      </c>
      <c r="DH13" s="29" t="s">
        <v>950</v>
      </c>
      <c r="DI13" s="29" t="s">
        <v>951</v>
      </c>
      <c r="DJ13" s="29" t="s">
        <v>762</v>
      </c>
      <c r="DK13" s="29" t="s">
        <v>953</v>
      </c>
      <c r="DL13" s="29" t="s">
        <v>954</v>
      </c>
      <c r="DM13" s="29" t="s">
        <v>479</v>
      </c>
      <c r="DN13" s="29" t="s">
        <v>480</v>
      </c>
      <c r="DO13" s="29" t="s">
        <v>956</v>
      </c>
      <c r="DP13" s="29" t="s">
        <v>481</v>
      </c>
      <c r="DQ13" s="29" t="s">
        <v>242</v>
      </c>
      <c r="DR13" s="29" t="s">
        <v>482</v>
      </c>
    </row>
    <row r="14" spans="1:122" ht="15.75">
      <c r="A14" s="2">
        <v>1</v>
      </c>
      <c r="B14" s="1" t="s">
        <v>1403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7"/>
      <c r="U14" s="17"/>
      <c r="V14" s="17">
        <v>1</v>
      </c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/>
      <c r="AI14" s="17">
        <v>1</v>
      </c>
      <c r="AJ14" s="17"/>
      <c r="AK14" s="17"/>
      <c r="AL14" s="17">
        <v>1</v>
      </c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>
      <c r="A15" s="2">
        <v>2</v>
      </c>
      <c r="B15" s="1" t="s">
        <v>1404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4"/>
      <c r="U15" s="4">
        <v>1</v>
      </c>
      <c r="V15" s="4"/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>
      <c r="A16" s="2">
        <v>3</v>
      </c>
      <c r="B16" s="1" t="s">
        <v>1405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</row>
    <row r="17" spans="1:122" ht="15.75">
      <c r="A17" s="59">
        <v>4</v>
      </c>
      <c r="B17" s="60" t="s">
        <v>1423</v>
      </c>
      <c r="C17" s="58"/>
      <c r="D17" s="58">
        <v>1</v>
      </c>
      <c r="E17" s="58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</row>
    <row r="18" spans="1:122" ht="15.75">
      <c r="A18" s="59">
        <v>5</v>
      </c>
      <c r="B18" s="60" t="s">
        <v>1424</v>
      </c>
      <c r="C18" s="58"/>
      <c r="D18" s="58">
        <v>1</v>
      </c>
      <c r="E18" s="58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>
        <v>1</v>
      </c>
      <c r="S18" s="1"/>
      <c r="T18" s="4"/>
      <c r="U18" s="4"/>
      <c r="V18" s="4">
        <v>1</v>
      </c>
      <c r="W18" s="1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/>
      <c r="AI18" s="4">
        <v>1</v>
      </c>
      <c r="AJ18" s="4"/>
      <c r="AK18" s="4"/>
      <c r="AL18" s="4">
        <v>1</v>
      </c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</row>
    <row r="19" spans="1:122" ht="15.75">
      <c r="A19" s="59">
        <v>6</v>
      </c>
      <c r="B19" s="60" t="s">
        <v>1426</v>
      </c>
      <c r="C19" s="58"/>
      <c r="D19" s="58">
        <v>1</v>
      </c>
      <c r="E19" s="58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4"/>
      <c r="U19" s="4"/>
      <c r="V19" s="4">
        <v>1</v>
      </c>
      <c r="W19" s="1"/>
      <c r="X19" s="4"/>
      <c r="Y19" s="4"/>
      <c r="Z19" s="4">
        <v>1</v>
      </c>
      <c r="AA19" s="4"/>
      <c r="AB19" s="4"/>
      <c r="AC19" s="4">
        <v>1</v>
      </c>
      <c r="AD19" s="4"/>
      <c r="AE19" s="4">
        <v>1</v>
      </c>
      <c r="AF19" s="4"/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/>
      <c r="AX19" s="4">
        <v>1</v>
      </c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</row>
    <row r="20" spans="1:122">
      <c r="A20" s="104" t="s">
        <v>171</v>
      </c>
      <c r="B20" s="105"/>
      <c r="C20" s="48">
        <f t="shared" ref="C20:AG20" si="0">SUM(C14:C16)</f>
        <v>3</v>
      </c>
      <c r="D20" s="48">
        <v>3</v>
      </c>
      <c r="E20" s="48">
        <f t="shared" si="0"/>
        <v>0</v>
      </c>
      <c r="F20" s="48">
        <v>3</v>
      </c>
      <c r="G20" s="48">
        <v>3</v>
      </c>
      <c r="H20" s="48">
        <f t="shared" si="0"/>
        <v>0</v>
      </c>
      <c r="I20" s="48">
        <f t="shared" si="0"/>
        <v>3</v>
      </c>
      <c r="J20" s="48">
        <v>3</v>
      </c>
      <c r="K20" s="48">
        <f t="shared" si="0"/>
        <v>0</v>
      </c>
      <c r="L20" s="48">
        <f t="shared" si="0"/>
        <v>3</v>
      </c>
      <c r="M20" s="48">
        <v>3</v>
      </c>
      <c r="N20" s="48">
        <f t="shared" si="0"/>
        <v>0</v>
      </c>
      <c r="O20" s="48">
        <f>SUM(O14:O17)</f>
        <v>4</v>
      </c>
      <c r="P20" s="48">
        <v>2</v>
      </c>
      <c r="Q20" s="48">
        <f t="shared" si="0"/>
        <v>0</v>
      </c>
      <c r="R20" s="48">
        <v>4</v>
      </c>
      <c r="S20" s="48">
        <v>2</v>
      </c>
      <c r="T20" s="48">
        <f t="shared" si="0"/>
        <v>0</v>
      </c>
      <c r="U20" s="48">
        <v>3</v>
      </c>
      <c r="V20" s="48">
        <v>3</v>
      </c>
      <c r="W20" s="48">
        <f t="shared" si="0"/>
        <v>0</v>
      </c>
      <c r="X20" s="48">
        <v>2</v>
      </c>
      <c r="Y20" s="48">
        <v>3</v>
      </c>
      <c r="Z20" s="48">
        <v>1</v>
      </c>
      <c r="AA20" s="48">
        <f t="shared" si="0"/>
        <v>1</v>
      </c>
      <c r="AB20" s="48">
        <v>4</v>
      </c>
      <c r="AC20" s="48">
        <v>1</v>
      </c>
      <c r="AD20" s="48">
        <v>3</v>
      </c>
      <c r="AE20" s="48">
        <v>3</v>
      </c>
      <c r="AF20" s="48">
        <f t="shared" si="0"/>
        <v>0</v>
      </c>
      <c r="AG20" s="48">
        <f t="shared" si="0"/>
        <v>1</v>
      </c>
      <c r="AH20" s="48">
        <v>2</v>
      </c>
      <c r="AI20" s="48">
        <v>3</v>
      </c>
      <c r="AJ20" s="48">
        <f t="shared" ref="AJ20:BM20" si="1">SUM(AJ14:AJ16)</f>
        <v>0</v>
      </c>
      <c r="AK20" s="48">
        <v>3</v>
      </c>
      <c r="AL20" s="48">
        <v>3</v>
      </c>
      <c r="AM20" s="48">
        <f t="shared" si="1"/>
        <v>1</v>
      </c>
      <c r="AN20" s="48">
        <v>4</v>
      </c>
      <c r="AO20" s="48">
        <v>1</v>
      </c>
      <c r="AP20" s="48">
        <v>2</v>
      </c>
      <c r="AQ20" s="48">
        <v>4</v>
      </c>
      <c r="AR20" s="48">
        <f t="shared" si="1"/>
        <v>0</v>
      </c>
      <c r="AS20" s="48">
        <v>3</v>
      </c>
      <c r="AT20" s="48">
        <v>3</v>
      </c>
      <c r="AU20" s="48">
        <f t="shared" si="1"/>
        <v>0</v>
      </c>
      <c r="AV20" s="48">
        <f t="shared" si="1"/>
        <v>2</v>
      </c>
      <c r="AW20" s="48">
        <v>3</v>
      </c>
      <c r="AX20" s="48">
        <v>1</v>
      </c>
      <c r="AY20" s="48">
        <f t="shared" si="1"/>
        <v>0</v>
      </c>
      <c r="AZ20" s="48">
        <f>SUM(AZ14:AZ19)</f>
        <v>6</v>
      </c>
      <c r="BA20" s="48">
        <f t="shared" si="1"/>
        <v>0</v>
      </c>
      <c r="BB20" s="48">
        <f>SUM(BB14:BB17)</f>
        <v>4</v>
      </c>
      <c r="BC20" s="48">
        <v>2</v>
      </c>
      <c r="BD20" s="48">
        <f t="shared" si="1"/>
        <v>0</v>
      </c>
      <c r="BE20" s="48">
        <f t="shared" si="1"/>
        <v>2</v>
      </c>
      <c r="BF20" s="48">
        <v>4</v>
      </c>
      <c r="BG20" s="48">
        <f t="shared" si="1"/>
        <v>0</v>
      </c>
      <c r="BH20" s="48">
        <f>SUM(BH14:BH17)</f>
        <v>3</v>
      </c>
      <c r="BI20" s="48">
        <v>3</v>
      </c>
      <c r="BJ20" s="48">
        <f t="shared" si="1"/>
        <v>0</v>
      </c>
      <c r="BK20" s="48">
        <f>SUM(BK14:BK17)</f>
        <v>4</v>
      </c>
      <c r="BL20" s="48">
        <v>2</v>
      </c>
      <c r="BM20" s="48">
        <f t="shared" si="1"/>
        <v>0</v>
      </c>
      <c r="BN20" s="48">
        <v>3</v>
      </c>
      <c r="BO20" s="48">
        <v>3</v>
      </c>
      <c r="BP20" s="48">
        <f t="shared" ref="BP20:CT20" si="2">SUM(BP14:BP16)</f>
        <v>0</v>
      </c>
      <c r="BQ20" s="48">
        <f t="shared" si="2"/>
        <v>2</v>
      </c>
      <c r="BR20" s="48">
        <v>4</v>
      </c>
      <c r="BS20" s="48">
        <f t="shared" si="2"/>
        <v>0</v>
      </c>
      <c r="BT20" s="48">
        <v>3</v>
      </c>
      <c r="BU20" s="48">
        <v>3</v>
      </c>
      <c r="BV20" s="48">
        <f t="shared" si="2"/>
        <v>0</v>
      </c>
      <c r="BW20" s="48">
        <f>SUM(BW14:BW17)</f>
        <v>4</v>
      </c>
      <c r="BX20" s="48">
        <v>2</v>
      </c>
      <c r="BY20" s="48">
        <f t="shared" si="2"/>
        <v>0</v>
      </c>
      <c r="BZ20" s="48">
        <v>3</v>
      </c>
      <c r="CA20" s="48">
        <v>3</v>
      </c>
      <c r="CB20" s="48">
        <f t="shared" si="2"/>
        <v>0</v>
      </c>
      <c r="CC20" s="48">
        <v>3</v>
      </c>
      <c r="CD20" s="48">
        <v>3</v>
      </c>
      <c r="CE20" s="48">
        <f t="shared" si="2"/>
        <v>0</v>
      </c>
      <c r="CF20" s="48">
        <v>3</v>
      </c>
      <c r="CG20" s="48">
        <v>3</v>
      </c>
      <c r="CH20" s="48">
        <f t="shared" si="2"/>
        <v>0</v>
      </c>
      <c r="CI20" s="48">
        <v>3</v>
      </c>
      <c r="CJ20" s="48">
        <v>3</v>
      </c>
      <c r="CK20" s="48">
        <f t="shared" si="2"/>
        <v>0</v>
      </c>
      <c r="CL20" s="48">
        <v>3</v>
      </c>
      <c r="CM20" s="48">
        <v>3</v>
      </c>
      <c r="CN20" s="48">
        <f t="shared" si="2"/>
        <v>0</v>
      </c>
      <c r="CO20" s="48">
        <v>4</v>
      </c>
      <c r="CP20" s="48">
        <v>2</v>
      </c>
      <c r="CQ20" s="48">
        <f t="shared" si="2"/>
        <v>0</v>
      </c>
      <c r="CR20" s="48">
        <f>SUM(CR14:CR17)</f>
        <v>3</v>
      </c>
      <c r="CS20" s="48">
        <v>3</v>
      </c>
      <c r="CT20" s="48">
        <f t="shared" si="2"/>
        <v>0</v>
      </c>
      <c r="CU20" s="48">
        <f t="shared" ref="CU20:DR20" si="3">SUM(CU14:CU16)</f>
        <v>0</v>
      </c>
      <c r="CV20" s="48">
        <f>SUM(CV14:CV19)</f>
        <v>6</v>
      </c>
      <c r="CW20" s="48">
        <v>0</v>
      </c>
      <c r="CX20" s="48">
        <f>SUM(CX14:CX18)</f>
        <v>5</v>
      </c>
      <c r="CY20" s="48">
        <v>1</v>
      </c>
      <c r="CZ20" s="48">
        <f t="shared" si="3"/>
        <v>0</v>
      </c>
      <c r="DA20" s="48">
        <f t="shared" si="3"/>
        <v>2</v>
      </c>
      <c r="DB20" s="48">
        <v>4</v>
      </c>
      <c r="DC20" s="48">
        <v>0</v>
      </c>
      <c r="DD20" s="48">
        <v>3</v>
      </c>
      <c r="DE20" s="48">
        <v>3</v>
      </c>
      <c r="DF20" s="48">
        <f t="shared" si="3"/>
        <v>0</v>
      </c>
      <c r="DG20" s="48">
        <v>3</v>
      </c>
      <c r="DH20" s="48">
        <v>3</v>
      </c>
      <c r="DI20" s="48">
        <f t="shared" si="3"/>
        <v>0</v>
      </c>
      <c r="DJ20" s="48">
        <f t="shared" si="3"/>
        <v>3</v>
      </c>
      <c r="DK20" s="48">
        <v>3</v>
      </c>
      <c r="DL20" s="48">
        <f t="shared" si="3"/>
        <v>0</v>
      </c>
      <c r="DM20" s="48">
        <v>3</v>
      </c>
      <c r="DN20" s="48">
        <v>3</v>
      </c>
      <c r="DO20" s="48">
        <f t="shared" si="3"/>
        <v>0</v>
      </c>
      <c r="DP20" s="48">
        <f t="shared" si="3"/>
        <v>2</v>
      </c>
      <c r="DQ20" s="48">
        <v>4</v>
      </c>
      <c r="DR20" s="48">
        <f t="shared" si="3"/>
        <v>0</v>
      </c>
    </row>
    <row r="21" spans="1:122" ht="37.5" customHeight="1">
      <c r="A21" s="106" t="s">
        <v>794</v>
      </c>
      <c r="B21" s="107"/>
      <c r="C21" s="43">
        <f t="shared" ref="C21:AH21" si="4">C20/6%</f>
        <v>50</v>
      </c>
      <c r="D21" s="43">
        <f t="shared" si="4"/>
        <v>50</v>
      </c>
      <c r="E21" s="43">
        <f t="shared" si="4"/>
        <v>0</v>
      </c>
      <c r="F21" s="43">
        <f t="shared" si="4"/>
        <v>50</v>
      </c>
      <c r="G21" s="43">
        <f t="shared" si="4"/>
        <v>50</v>
      </c>
      <c r="H21" s="43">
        <f t="shared" si="4"/>
        <v>0</v>
      </c>
      <c r="I21" s="43">
        <f t="shared" si="4"/>
        <v>50</v>
      </c>
      <c r="J21" s="43">
        <f t="shared" si="4"/>
        <v>50</v>
      </c>
      <c r="K21" s="43">
        <f t="shared" si="4"/>
        <v>0</v>
      </c>
      <c r="L21" s="43">
        <f t="shared" si="4"/>
        <v>50</v>
      </c>
      <c r="M21" s="43">
        <f t="shared" si="4"/>
        <v>50</v>
      </c>
      <c r="N21" s="43">
        <f t="shared" si="4"/>
        <v>0</v>
      </c>
      <c r="O21" s="43">
        <f t="shared" si="4"/>
        <v>66.666666666666671</v>
      </c>
      <c r="P21" s="43">
        <f t="shared" si="4"/>
        <v>33.333333333333336</v>
      </c>
      <c r="Q21" s="43">
        <f t="shared" si="4"/>
        <v>0</v>
      </c>
      <c r="R21" s="43">
        <f t="shared" si="4"/>
        <v>66.666666666666671</v>
      </c>
      <c r="S21" s="43">
        <f t="shared" si="4"/>
        <v>33.333333333333336</v>
      </c>
      <c r="T21" s="43">
        <f t="shared" si="4"/>
        <v>0</v>
      </c>
      <c r="U21" s="43">
        <f t="shared" si="4"/>
        <v>50</v>
      </c>
      <c r="V21" s="43">
        <f t="shared" si="4"/>
        <v>50</v>
      </c>
      <c r="W21" s="43">
        <f t="shared" si="4"/>
        <v>0</v>
      </c>
      <c r="X21" s="43">
        <f t="shared" si="4"/>
        <v>33.333333333333336</v>
      </c>
      <c r="Y21" s="43">
        <f t="shared" si="4"/>
        <v>50</v>
      </c>
      <c r="Z21" s="43">
        <f t="shared" si="4"/>
        <v>16.666666666666668</v>
      </c>
      <c r="AA21" s="43">
        <f t="shared" si="4"/>
        <v>16.666666666666668</v>
      </c>
      <c r="AB21" s="43">
        <f t="shared" si="4"/>
        <v>66.666666666666671</v>
      </c>
      <c r="AC21" s="43">
        <f t="shared" si="4"/>
        <v>16.666666666666668</v>
      </c>
      <c r="AD21" s="43">
        <f t="shared" si="4"/>
        <v>50</v>
      </c>
      <c r="AE21" s="43">
        <f t="shared" si="4"/>
        <v>50</v>
      </c>
      <c r="AF21" s="43">
        <f t="shared" si="4"/>
        <v>0</v>
      </c>
      <c r="AG21" s="43">
        <f t="shared" si="4"/>
        <v>16.666666666666668</v>
      </c>
      <c r="AH21" s="43">
        <f t="shared" si="4"/>
        <v>33.333333333333336</v>
      </c>
      <c r="AI21" s="43">
        <f t="shared" ref="AI21:BN21" si="5">AI20/6%</f>
        <v>50</v>
      </c>
      <c r="AJ21" s="43">
        <f t="shared" si="5"/>
        <v>0</v>
      </c>
      <c r="AK21" s="43">
        <f t="shared" si="5"/>
        <v>50</v>
      </c>
      <c r="AL21" s="43">
        <f t="shared" si="5"/>
        <v>50</v>
      </c>
      <c r="AM21" s="43">
        <f t="shared" si="5"/>
        <v>16.666666666666668</v>
      </c>
      <c r="AN21" s="43">
        <f t="shared" si="5"/>
        <v>66.666666666666671</v>
      </c>
      <c r="AO21" s="43">
        <f t="shared" si="5"/>
        <v>16.666666666666668</v>
      </c>
      <c r="AP21" s="43">
        <f t="shared" si="5"/>
        <v>33.333333333333336</v>
      </c>
      <c r="AQ21" s="43">
        <f t="shared" si="5"/>
        <v>66.666666666666671</v>
      </c>
      <c r="AR21" s="43">
        <f t="shared" si="5"/>
        <v>0</v>
      </c>
      <c r="AS21" s="43">
        <f t="shared" si="5"/>
        <v>50</v>
      </c>
      <c r="AT21" s="43">
        <f t="shared" si="5"/>
        <v>50</v>
      </c>
      <c r="AU21" s="43">
        <f t="shared" si="5"/>
        <v>0</v>
      </c>
      <c r="AV21" s="43">
        <f t="shared" si="5"/>
        <v>33.333333333333336</v>
      </c>
      <c r="AW21" s="43">
        <f t="shared" si="5"/>
        <v>50</v>
      </c>
      <c r="AX21" s="43">
        <f t="shared" si="5"/>
        <v>16.666666666666668</v>
      </c>
      <c r="AY21" s="43">
        <f t="shared" si="5"/>
        <v>0</v>
      </c>
      <c r="AZ21" s="43">
        <f t="shared" si="5"/>
        <v>100</v>
      </c>
      <c r="BA21" s="43">
        <f t="shared" si="5"/>
        <v>0</v>
      </c>
      <c r="BB21" s="43">
        <f t="shared" si="5"/>
        <v>66.666666666666671</v>
      </c>
      <c r="BC21" s="43">
        <f t="shared" si="5"/>
        <v>33.333333333333336</v>
      </c>
      <c r="BD21" s="43">
        <f t="shared" si="5"/>
        <v>0</v>
      </c>
      <c r="BE21" s="43">
        <f t="shared" si="5"/>
        <v>33.333333333333336</v>
      </c>
      <c r="BF21" s="43">
        <f t="shared" si="5"/>
        <v>66.666666666666671</v>
      </c>
      <c r="BG21" s="43">
        <f t="shared" si="5"/>
        <v>0</v>
      </c>
      <c r="BH21" s="49">
        <f t="shared" si="5"/>
        <v>50</v>
      </c>
      <c r="BI21" s="49">
        <f t="shared" si="5"/>
        <v>50</v>
      </c>
      <c r="BJ21" s="49">
        <f t="shared" si="5"/>
        <v>0</v>
      </c>
      <c r="BK21" s="49">
        <f t="shared" si="5"/>
        <v>66.666666666666671</v>
      </c>
      <c r="BL21" s="49">
        <f t="shared" si="5"/>
        <v>33.333333333333336</v>
      </c>
      <c r="BM21" s="49">
        <f t="shared" si="5"/>
        <v>0</v>
      </c>
      <c r="BN21" s="49">
        <f t="shared" si="5"/>
        <v>50</v>
      </c>
      <c r="BO21" s="49">
        <f t="shared" ref="BO21:CT21" si="6">BO20/6%</f>
        <v>50</v>
      </c>
      <c r="BP21" s="49">
        <f t="shared" si="6"/>
        <v>0</v>
      </c>
      <c r="BQ21" s="49">
        <f t="shared" si="6"/>
        <v>33.333333333333336</v>
      </c>
      <c r="BR21" s="49">
        <f t="shared" si="6"/>
        <v>66.666666666666671</v>
      </c>
      <c r="BS21" s="49">
        <f t="shared" si="6"/>
        <v>0</v>
      </c>
      <c r="BT21" s="49">
        <f t="shared" si="6"/>
        <v>50</v>
      </c>
      <c r="BU21" s="49">
        <f t="shared" si="6"/>
        <v>50</v>
      </c>
      <c r="BV21" s="49">
        <f t="shared" si="6"/>
        <v>0</v>
      </c>
      <c r="BW21" s="43">
        <f t="shared" si="6"/>
        <v>66.666666666666671</v>
      </c>
      <c r="BX21" s="43">
        <f t="shared" si="6"/>
        <v>33.333333333333336</v>
      </c>
      <c r="BY21" s="43">
        <f t="shared" si="6"/>
        <v>0</v>
      </c>
      <c r="BZ21" s="43">
        <f t="shared" si="6"/>
        <v>50</v>
      </c>
      <c r="CA21" s="43">
        <f t="shared" si="6"/>
        <v>50</v>
      </c>
      <c r="CB21" s="43">
        <f t="shared" si="6"/>
        <v>0</v>
      </c>
      <c r="CC21" s="43">
        <f t="shared" si="6"/>
        <v>50</v>
      </c>
      <c r="CD21" s="43">
        <f t="shared" si="6"/>
        <v>50</v>
      </c>
      <c r="CE21" s="43">
        <f t="shared" si="6"/>
        <v>0</v>
      </c>
      <c r="CF21" s="43">
        <f t="shared" si="6"/>
        <v>50</v>
      </c>
      <c r="CG21" s="43">
        <f t="shared" si="6"/>
        <v>50</v>
      </c>
      <c r="CH21" s="43">
        <f t="shared" si="6"/>
        <v>0</v>
      </c>
      <c r="CI21" s="43">
        <f t="shared" si="6"/>
        <v>50</v>
      </c>
      <c r="CJ21" s="43">
        <f t="shared" si="6"/>
        <v>50</v>
      </c>
      <c r="CK21" s="43">
        <f t="shared" si="6"/>
        <v>0</v>
      </c>
      <c r="CL21" s="43">
        <f t="shared" si="6"/>
        <v>50</v>
      </c>
      <c r="CM21" s="43">
        <f t="shared" si="6"/>
        <v>50</v>
      </c>
      <c r="CN21" s="43">
        <f t="shared" si="6"/>
        <v>0</v>
      </c>
      <c r="CO21" s="43">
        <f t="shared" si="6"/>
        <v>66.666666666666671</v>
      </c>
      <c r="CP21" s="43">
        <f t="shared" si="6"/>
        <v>33.333333333333336</v>
      </c>
      <c r="CQ21" s="43">
        <f t="shared" si="6"/>
        <v>0</v>
      </c>
      <c r="CR21" s="43">
        <f t="shared" si="6"/>
        <v>50</v>
      </c>
      <c r="CS21" s="43">
        <f t="shared" si="6"/>
        <v>50</v>
      </c>
      <c r="CT21" s="43">
        <f t="shared" si="6"/>
        <v>0</v>
      </c>
      <c r="CU21" s="43">
        <f t="shared" ref="CU21:DR21" si="7">CU20/6%</f>
        <v>0</v>
      </c>
      <c r="CV21" s="43">
        <f t="shared" si="7"/>
        <v>100</v>
      </c>
      <c r="CW21" s="43">
        <f t="shared" si="7"/>
        <v>0</v>
      </c>
      <c r="CX21" s="43">
        <f t="shared" si="7"/>
        <v>83.333333333333343</v>
      </c>
      <c r="CY21" s="43">
        <f t="shared" si="7"/>
        <v>16.666666666666668</v>
      </c>
      <c r="CZ21" s="43">
        <f t="shared" si="7"/>
        <v>0</v>
      </c>
      <c r="DA21" s="49">
        <f t="shared" si="7"/>
        <v>33.333333333333336</v>
      </c>
      <c r="DB21" s="49">
        <f t="shared" si="7"/>
        <v>66.666666666666671</v>
      </c>
      <c r="DC21" s="49">
        <f t="shared" si="7"/>
        <v>0</v>
      </c>
      <c r="DD21" s="49">
        <f t="shared" si="7"/>
        <v>50</v>
      </c>
      <c r="DE21" s="49">
        <f t="shared" si="7"/>
        <v>50</v>
      </c>
      <c r="DF21" s="49">
        <f t="shared" si="7"/>
        <v>0</v>
      </c>
      <c r="DG21" s="49">
        <f t="shared" si="7"/>
        <v>50</v>
      </c>
      <c r="DH21" s="49">
        <f t="shared" si="7"/>
        <v>50</v>
      </c>
      <c r="DI21" s="49">
        <f t="shared" si="7"/>
        <v>0</v>
      </c>
      <c r="DJ21" s="49">
        <f t="shared" si="7"/>
        <v>50</v>
      </c>
      <c r="DK21" s="49">
        <f t="shared" si="7"/>
        <v>50</v>
      </c>
      <c r="DL21" s="49">
        <f t="shared" si="7"/>
        <v>0</v>
      </c>
      <c r="DM21" s="49">
        <f t="shared" si="7"/>
        <v>50</v>
      </c>
      <c r="DN21" s="49">
        <f t="shared" si="7"/>
        <v>50</v>
      </c>
      <c r="DO21" s="49">
        <f t="shared" si="7"/>
        <v>0</v>
      </c>
      <c r="DP21" s="49">
        <f t="shared" si="7"/>
        <v>33.333333333333336</v>
      </c>
      <c r="DQ21" s="49">
        <f t="shared" si="7"/>
        <v>66.666666666666671</v>
      </c>
      <c r="DR21" s="49">
        <f t="shared" si="7"/>
        <v>0</v>
      </c>
    </row>
    <row r="23" spans="1:122">
      <c r="B23" s="11" t="s">
        <v>763</v>
      </c>
    </row>
    <row r="24" spans="1:122">
      <c r="B24" t="s">
        <v>764</v>
      </c>
      <c r="C24" t="s">
        <v>777</v>
      </c>
      <c r="D24" s="54">
        <f>(C21+F21+I21+L21)/4</f>
        <v>50</v>
      </c>
      <c r="E24">
        <f>D24/100*6</f>
        <v>3</v>
      </c>
    </row>
    <row r="25" spans="1:122">
      <c r="B25" t="s">
        <v>766</v>
      </c>
      <c r="C25" t="s">
        <v>777</v>
      </c>
      <c r="D25" s="54">
        <f>(D21+G21+J21+M21)/4</f>
        <v>50</v>
      </c>
      <c r="E25">
        <f>D25/100*6</f>
        <v>3</v>
      </c>
    </row>
    <row r="26" spans="1:122">
      <c r="B26" t="s">
        <v>767</v>
      </c>
      <c r="C26" t="s">
        <v>777</v>
      </c>
      <c r="D26" s="54">
        <f>(E21+H21+K21+N21)/4</f>
        <v>0</v>
      </c>
      <c r="E26">
        <f>D26/100*6</f>
        <v>0</v>
      </c>
    </row>
    <row r="27" spans="1:122">
      <c r="D27" s="52">
        <f>SUM(D24:D26)</f>
        <v>100</v>
      </c>
      <c r="E27" s="53">
        <f>SUM(E24:E26)</f>
        <v>6</v>
      </c>
    </row>
    <row r="28" spans="1:122">
      <c r="B28" t="s">
        <v>764</v>
      </c>
      <c r="C28" t="s">
        <v>778</v>
      </c>
      <c r="D28" s="54">
        <f>(O21+R21+U21+X21+AA21+AD21+AG21+AJ21)/8</f>
        <v>37.500000000000007</v>
      </c>
      <c r="E28" s="33">
        <f>D28/100*6</f>
        <v>2.2500000000000004</v>
      </c>
    </row>
    <row r="29" spans="1:122">
      <c r="B29" t="s">
        <v>766</v>
      </c>
      <c r="C29" t="s">
        <v>778</v>
      </c>
      <c r="D29" s="54">
        <f>(P21+S21+V21+Y21+AB21+AE21+AH21+AK21)/8</f>
        <v>45.833333333333336</v>
      </c>
      <c r="E29" s="33">
        <f>D29/100*6</f>
        <v>2.75</v>
      </c>
    </row>
    <row r="30" spans="1:122">
      <c r="B30" t="s">
        <v>767</v>
      </c>
      <c r="C30" t="s">
        <v>778</v>
      </c>
      <c r="D30" s="54">
        <f>(Q21+T21+W21+Z21+AC21+AF21+AI21+AL21)/8</f>
        <v>16.666666666666668</v>
      </c>
      <c r="E30" s="33">
        <f>D30/100*6</f>
        <v>1</v>
      </c>
    </row>
    <row r="31" spans="1:122">
      <c r="D31" s="52">
        <f>SUM(D28:D30)</f>
        <v>100.00000000000001</v>
      </c>
      <c r="E31" s="52">
        <f>SUM(E28:E30)</f>
        <v>6</v>
      </c>
    </row>
    <row r="32" spans="1:122">
      <c r="B32" t="s">
        <v>764</v>
      </c>
      <c r="C32" t="s">
        <v>779</v>
      </c>
      <c r="D32" s="54">
        <f>(AM21+AP21+AS21+AV21)/4</f>
        <v>33.333333333333336</v>
      </c>
      <c r="E32">
        <f>D32/100*6</f>
        <v>2</v>
      </c>
    </row>
    <row r="33" spans="2:5">
      <c r="B33" t="s">
        <v>766</v>
      </c>
      <c r="C33" t="s">
        <v>779</v>
      </c>
      <c r="D33" s="54">
        <f>(AN21+AQ21+AT21+AW21)/4</f>
        <v>58.333333333333336</v>
      </c>
      <c r="E33">
        <f>D33/100*6</f>
        <v>3.5</v>
      </c>
    </row>
    <row r="34" spans="2:5">
      <c r="B34" t="s">
        <v>767</v>
      </c>
      <c r="C34" t="s">
        <v>779</v>
      </c>
      <c r="D34" s="54">
        <f>(AO21+AR21+AU21+AX21)/4</f>
        <v>8.3333333333333339</v>
      </c>
      <c r="E34">
        <f>D34/100*6</f>
        <v>0.5</v>
      </c>
    </row>
    <row r="35" spans="2:5">
      <c r="D35" s="52">
        <f>SUM(D32:D34)</f>
        <v>100</v>
      </c>
      <c r="E35" s="53">
        <f>SUM(E32:E34)</f>
        <v>6</v>
      </c>
    </row>
    <row r="36" spans="2:5">
      <c r="B36" t="s">
        <v>764</v>
      </c>
      <c r="C36" t="s">
        <v>780</v>
      </c>
      <c r="D36" s="54">
        <f>(AY21+BB21+BE21+BH21+BK21+BN21+BQ21+BT21+BW21+BZ21+CC21+CF21+CI21+CL21+CO21+CR21+CU21+CX21+DA21+DD21)/20</f>
        <v>47.500000000000007</v>
      </c>
      <c r="E36">
        <f>D36/100*6</f>
        <v>2.8500000000000005</v>
      </c>
    </row>
    <row r="37" spans="2:5">
      <c r="B37" t="s">
        <v>766</v>
      </c>
      <c r="C37" t="s">
        <v>780</v>
      </c>
      <c r="D37" s="54">
        <f>(AZ21+BC21+BF21+BI21+BL21+BO21+BR21+BU21+BX21+CA21+CD21+CG21+CJ21+CM21+CP21+CS21+CV21+CY21+DB21+DE21)/20</f>
        <v>52.5</v>
      </c>
      <c r="E37">
        <f>D37/100*6</f>
        <v>3.1500000000000004</v>
      </c>
    </row>
    <row r="38" spans="2:5">
      <c r="B38" t="s">
        <v>767</v>
      </c>
      <c r="C38" t="s">
        <v>780</v>
      </c>
      <c r="D38" s="54">
        <f>(BA21+BD21+BG21+BJ21+BM21+BP21+BS21+BV21+BY21+CB21+CE21+CH21+CK21+CN21+CQ21+CT21+CW21+CZ21+DC21+DF21)/20</f>
        <v>0</v>
      </c>
      <c r="E38">
        <f>D38/100*6</f>
        <v>0</v>
      </c>
    </row>
    <row r="39" spans="2:5">
      <c r="D39" s="53">
        <f>SUM(D36:D38)</f>
        <v>100</v>
      </c>
      <c r="E39" s="53">
        <f>SUM(E36:E38)</f>
        <v>6.0000000000000009</v>
      </c>
    </row>
    <row r="40" spans="2:5">
      <c r="B40" t="s">
        <v>764</v>
      </c>
      <c r="C40" t="s">
        <v>781</v>
      </c>
      <c r="D40" s="54">
        <f>(DG21+DJ21+DM21+DP21)/4</f>
        <v>45.833333333333336</v>
      </c>
      <c r="E40">
        <f>D40/100*6</f>
        <v>2.75</v>
      </c>
    </row>
    <row r="41" spans="2:5">
      <c r="B41" t="s">
        <v>766</v>
      </c>
      <c r="C41" t="s">
        <v>781</v>
      </c>
      <c r="D41" s="54">
        <f>(DH21+DK21+DN21+DQ21)/4</f>
        <v>54.166666666666671</v>
      </c>
      <c r="E41">
        <f>D41/100*6</f>
        <v>3.2500000000000004</v>
      </c>
    </row>
    <row r="42" spans="2:5">
      <c r="B42" t="s">
        <v>767</v>
      </c>
      <c r="C42" t="s">
        <v>781</v>
      </c>
      <c r="D42" s="54">
        <f>(DI21+DL21+DO21+DR21)/4</f>
        <v>0</v>
      </c>
      <c r="E42">
        <f>D42/100*6</f>
        <v>0</v>
      </c>
    </row>
    <row r="43" spans="2:5">
      <c r="D43" s="53">
        <f>SUM(D40:D42)</f>
        <v>100</v>
      </c>
      <c r="E43" s="53">
        <f>SUM(E40:E42)</f>
        <v>6</v>
      </c>
    </row>
  </sheetData>
  <mergeCells count="99">
    <mergeCell ref="CR12:CT12"/>
    <mergeCell ref="CO12:CQ12"/>
    <mergeCell ref="CL12:CN12"/>
    <mergeCell ref="DP12:DR12"/>
    <mergeCell ref="CI12:CK12"/>
    <mergeCell ref="DJ12:DL12"/>
    <mergeCell ref="CX12:CZ12"/>
    <mergeCell ref="DA12:DC12"/>
    <mergeCell ref="DD12:DF12"/>
    <mergeCell ref="DG12:DI12"/>
    <mergeCell ref="BN12:BP12"/>
    <mergeCell ref="BK12:BM12"/>
    <mergeCell ref="BQ12:BS12"/>
    <mergeCell ref="BK11:BM11"/>
    <mergeCell ref="BW5:CH5"/>
    <mergeCell ref="BW12:BY12"/>
    <mergeCell ref="BZ12:CB12"/>
    <mergeCell ref="CC12:CE12"/>
    <mergeCell ref="CF12:CH12"/>
    <mergeCell ref="BT12:BV12"/>
    <mergeCell ref="CF11:CH11"/>
    <mergeCell ref="CC11:CE11"/>
    <mergeCell ref="BZ11:CB11"/>
    <mergeCell ref="BW11:BY11"/>
    <mergeCell ref="A20:B20"/>
    <mergeCell ref="A21:B21"/>
    <mergeCell ref="I12:K12"/>
    <mergeCell ref="L12:N12"/>
    <mergeCell ref="DM12:DO12"/>
    <mergeCell ref="CU12:CW12"/>
    <mergeCell ref="AV12:AX12"/>
    <mergeCell ref="AY12:BA12"/>
    <mergeCell ref="BB12:BD12"/>
    <mergeCell ref="BE12:BG12"/>
    <mergeCell ref="AA12:AC12"/>
    <mergeCell ref="AD12:AF12"/>
    <mergeCell ref="X12:Z12"/>
    <mergeCell ref="O12:Q12"/>
    <mergeCell ref="R12:T12"/>
    <mergeCell ref="BH12:BJ12"/>
    <mergeCell ref="U12:W12"/>
    <mergeCell ref="AP12:AR12"/>
    <mergeCell ref="AS12:AU12"/>
    <mergeCell ref="AG12:AI12"/>
    <mergeCell ref="AJ12:AL12"/>
    <mergeCell ref="AM12:AO12"/>
    <mergeCell ref="DD11:DF11"/>
    <mergeCell ref="CU11:CW11"/>
    <mergeCell ref="BT11:BV11"/>
    <mergeCell ref="CI11:CK11"/>
    <mergeCell ref="DP11:DR11"/>
    <mergeCell ref="DM11:DO11"/>
    <mergeCell ref="DG11:DI11"/>
    <mergeCell ref="DJ11:DL11"/>
    <mergeCell ref="CX11:CZ11"/>
    <mergeCell ref="CL11:CN11"/>
    <mergeCell ref="CO11:CQ11"/>
    <mergeCell ref="CR11:CT11"/>
    <mergeCell ref="AD11:AF11"/>
    <mergeCell ref="AG11:AI11"/>
    <mergeCell ref="AJ11:AL11"/>
    <mergeCell ref="AA11:AC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BQ11:BS11"/>
    <mergeCell ref="X11:Z11"/>
    <mergeCell ref="O11:Q11"/>
    <mergeCell ref="R11:T11"/>
    <mergeCell ref="U11:W11"/>
    <mergeCell ref="I11:K11"/>
    <mergeCell ref="L11:N11"/>
    <mergeCell ref="A4:A13"/>
    <mergeCell ref="B4:B13"/>
    <mergeCell ref="C4:N4"/>
    <mergeCell ref="C11:E11"/>
    <mergeCell ref="F11:H11"/>
    <mergeCell ref="C5:N10"/>
    <mergeCell ref="C12:E12"/>
    <mergeCell ref="F12:H12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44"/>
  <sheetViews>
    <sheetView topLeftCell="C23" zoomScaleNormal="100" workbookViewId="0">
      <selection activeCell="I35" sqref="I35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8.75">
      <c r="A2" s="8" t="s">
        <v>798</v>
      </c>
      <c r="B2" s="56" t="s">
        <v>1421</v>
      </c>
      <c r="C2" s="7"/>
      <c r="D2" s="7"/>
      <c r="E2" s="7"/>
      <c r="F2" s="55" t="s">
        <v>1419</v>
      </c>
      <c r="G2" s="7"/>
      <c r="H2" s="7"/>
      <c r="I2" s="7"/>
      <c r="J2" s="55" t="s">
        <v>1427</v>
      </c>
      <c r="K2" s="7"/>
      <c r="L2" s="7"/>
      <c r="M2" s="7"/>
      <c r="N2" s="7"/>
      <c r="O2" s="55" t="s">
        <v>1429</v>
      </c>
      <c r="P2" s="7"/>
      <c r="Q2" s="7"/>
      <c r="R2" s="7"/>
      <c r="S2" s="7"/>
      <c r="T2" s="7"/>
      <c r="U2" s="7"/>
      <c r="V2" s="7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08" t="s">
        <v>0</v>
      </c>
      <c r="B4" s="108" t="s">
        <v>170</v>
      </c>
      <c r="C4" s="132" t="s">
        <v>319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63" t="s">
        <v>321</v>
      </c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5"/>
      <c r="BK4" s="81" t="s">
        <v>881</v>
      </c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112" t="s">
        <v>329</v>
      </c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4"/>
      <c r="EW4" s="110" t="s">
        <v>326</v>
      </c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</row>
    <row r="5" spans="1:167" ht="15.75" customHeight="1">
      <c r="A5" s="108"/>
      <c r="B5" s="108"/>
      <c r="C5" s="111" t="s">
        <v>320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92" t="s">
        <v>322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4"/>
      <c r="AG5" s="82" t="s">
        <v>323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4"/>
      <c r="AV5" s="82" t="s">
        <v>379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92" t="s">
        <v>380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4"/>
      <c r="BZ5" s="92" t="s">
        <v>330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4"/>
      <c r="CO5" s="115" t="s">
        <v>325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85" t="s">
        <v>331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2" t="s">
        <v>332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4"/>
      <c r="EH5" s="119" t="s">
        <v>43</v>
      </c>
      <c r="EI5" s="120"/>
      <c r="EJ5" s="120"/>
      <c r="EK5" s="120"/>
      <c r="EL5" s="120"/>
      <c r="EM5" s="120"/>
      <c r="EN5" s="120"/>
      <c r="EO5" s="120"/>
      <c r="EP5" s="120"/>
      <c r="EQ5" s="120"/>
      <c r="ER5" s="120"/>
      <c r="ES5" s="120"/>
      <c r="ET5" s="120"/>
      <c r="EU5" s="120"/>
      <c r="EV5" s="121"/>
      <c r="EW5" s="85" t="s">
        <v>327</v>
      </c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</row>
    <row r="6" spans="1:167" ht="15.75" hidden="1">
      <c r="A6" s="108"/>
      <c r="B6" s="108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08"/>
      <c r="B7" s="108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08"/>
      <c r="B8" s="108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08"/>
      <c r="B9" s="108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08"/>
      <c r="B10" s="108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08"/>
      <c r="B11" s="108"/>
      <c r="C11" s="91" t="s">
        <v>60</v>
      </c>
      <c r="D11" s="103" t="s">
        <v>2</v>
      </c>
      <c r="E11" s="103" t="s">
        <v>3</v>
      </c>
      <c r="F11" s="91" t="s">
        <v>83</v>
      </c>
      <c r="G11" s="103" t="s">
        <v>3</v>
      </c>
      <c r="H11" s="103" t="s">
        <v>9</v>
      </c>
      <c r="I11" s="103" t="s">
        <v>61</v>
      </c>
      <c r="J11" s="103" t="s">
        <v>10</v>
      </c>
      <c r="K11" s="103" t="s">
        <v>11</v>
      </c>
      <c r="L11" s="92" t="s">
        <v>62</v>
      </c>
      <c r="M11" s="93"/>
      <c r="N11" s="93"/>
      <c r="O11" s="111" t="s">
        <v>63</v>
      </c>
      <c r="P11" s="111"/>
      <c r="Q11" s="111"/>
      <c r="R11" s="91" t="s">
        <v>64</v>
      </c>
      <c r="S11" s="103"/>
      <c r="T11" s="103"/>
      <c r="U11" s="89" t="s">
        <v>972</v>
      </c>
      <c r="V11" s="90"/>
      <c r="W11" s="91"/>
      <c r="X11" s="103" t="s">
        <v>974</v>
      </c>
      <c r="Y11" s="103"/>
      <c r="Z11" s="103"/>
      <c r="AA11" s="103" t="s">
        <v>65</v>
      </c>
      <c r="AB11" s="103"/>
      <c r="AC11" s="103"/>
      <c r="AD11" s="103" t="s">
        <v>66</v>
      </c>
      <c r="AE11" s="103"/>
      <c r="AF11" s="103"/>
      <c r="AG11" s="103" t="s">
        <v>67</v>
      </c>
      <c r="AH11" s="103"/>
      <c r="AI11" s="103"/>
      <c r="AJ11" s="103" t="s">
        <v>68</v>
      </c>
      <c r="AK11" s="103"/>
      <c r="AL11" s="103"/>
      <c r="AM11" s="111" t="s">
        <v>69</v>
      </c>
      <c r="AN11" s="111"/>
      <c r="AO11" s="111"/>
      <c r="AP11" s="85" t="s">
        <v>70</v>
      </c>
      <c r="AQ11" s="85"/>
      <c r="AR11" s="85"/>
      <c r="AS11" s="111" t="s">
        <v>71</v>
      </c>
      <c r="AT11" s="111"/>
      <c r="AU11" s="111"/>
      <c r="AV11" s="111" t="s">
        <v>72</v>
      </c>
      <c r="AW11" s="111"/>
      <c r="AX11" s="111"/>
      <c r="AY11" s="111" t="s">
        <v>84</v>
      </c>
      <c r="AZ11" s="111"/>
      <c r="BA11" s="111"/>
      <c r="BB11" s="111" t="s">
        <v>73</v>
      </c>
      <c r="BC11" s="111"/>
      <c r="BD11" s="111"/>
      <c r="BE11" s="111" t="s">
        <v>1004</v>
      </c>
      <c r="BF11" s="111"/>
      <c r="BG11" s="111"/>
      <c r="BH11" s="111" t="s">
        <v>74</v>
      </c>
      <c r="BI11" s="111"/>
      <c r="BJ11" s="111"/>
      <c r="BK11" s="83" t="s">
        <v>373</v>
      </c>
      <c r="BL11" s="83"/>
      <c r="BM11" s="84"/>
      <c r="BN11" s="82" t="s">
        <v>374</v>
      </c>
      <c r="BO11" s="83"/>
      <c r="BP11" s="84"/>
      <c r="BQ11" s="85" t="s">
        <v>375</v>
      </c>
      <c r="BR11" s="85"/>
      <c r="BS11" s="85"/>
      <c r="BT11" s="85" t="s">
        <v>376</v>
      </c>
      <c r="BU11" s="85"/>
      <c r="BV11" s="85"/>
      <c r="BW11" s="85" t="s">
        <v>377</v>
      </c>
      <c r="BX11" s="85"/>
      <c r="BY11" s="82"/>
      <c r="BZ11" s="85" t="s">
        <v>75</v>
      </c>
      <c r="CA11" s="85"/>
      <c r="CB11" s="85"/>
      <c r="CC11" s="85" t="s">
        <v>85</v>
      </c>
      <c r="CD11" s="85"/>
      <c r="CE11" s="85"/>
      <c r="CF11" s="85" t="s">
        <v>76</v>
      </c>
      <c r="CG11" s="85"/>
      <c r="CH11" s="85"/>
      <c r="CI11" s="85" t="s">
        <v>77</v>
      </c>
      <c r="CJ11" s="85"/>
      <c r="CK11" s="85"/>
      <c r="CL11" s="85" t="s">
        <v>78</v>
      </c>
      <c r="CM11" s="85"/>
      <c r="CN11" s="85"/>
      <c r="CO11" s="85" t="s">
        <v>79</v>
      </c>
      <c r="CP11" s="85"/>
      <c r="CQ11" s="85"/>
      <c r="CR11" s="85" t="s">
        <v>80</v>
      </c>
      <c r="CS11" s="85"/>
      <c r="CT11" s="85"/>
      <c r="CU11" s="85" t="s">
        <v>81</v>
      </c>
      <c r="CV11" s="85"/>
      <c r="CW11" s="85"/>
      <c r="CX11" s="82" t="s">
        <v>82</v>
      </c>
      <c r="CY11" s="83"/>
      <c r="CZ11" s="84"/>
      <c r="DA11" s="82" t="s">
        <v>86</v>
      </c>
      <c r="DB11" s="83"/>
      <c r="DC11" s="84"/>
      <c r="DD11" s="82" t="s">
        <v>358</v>
      </c>
      <c r="DE11" s="83"/>
      <c r="DF11" s="84"/>
      <c r="DG11" s="82" t="s">
        <v>359</v>
      </c>
      <c r="DH11" s="83"/>
      <c r="DI11" s="84"/>
      <c r="DJ11" s="82" t="s">
        <v>360</v>
      </c>
      <c r="DK11" s="83"/>
      <c r="DL11" s="84"/>
      <c r="DM11" s="82" t="s">
        <v>361</v>
      </c>
      <c r="DN11" s="83"/>
      <c r="DO11" s="84"/>
      <c r="DP11" s="82" t="s">
        <v>362</v>
      </c>
      <c r="DQ11" s="83"/>
      <c r="DR11" s="84"/>
      <c r="DS11" s="82" t="s">
        <v>363</v>
      </c>
      <c r="DT11" s="83"/>
      <c r="DU11" s="84"/>
      <c r="DV11" s="85" t="s">
        <v>364</v>
      </c>
      <c r="DW11" s="85"/>
      <c r="DX11" s="85"/>
      <c r="DY11" s="85" t="s">
        <v>365</v>
      </c>
      <c r="DZ11" s="85"/>
      <c r="EA11" s="85"/>
      <c r="EB11" s="85" t="s">
        <v>366</v>
      </c>
      <c r="EC11" s="85"/>
      <c r="ED11" s="85"/>
      <c r="EE11" s="85" t="s">
        <v>367</v>
      </c>
      <c r="EF11" s="85"/>
      <c r="EG11" s="85"/>
      <c r="EH11" s="128" t="s">
        <v>368</v>
      </c>
      <c r="EI11" s="129"/>
      <c r="EJ11" s="130"/>
      <c r="EK11" s="128" t="s">
        <v>369</v>
      </c>
      <c r="EL11" s="129"/>
      <c r="EM11" s="130"/>
      <c r="EN11" s="128" t="s">
        <v>370</v>
      </c>
      <c r="EO11" s="129"/>
      <c r="EP11" s="130"/>
      <c r="EQ11" s="128" t="s">
        <v>371</v>
      </c>
      <c r="ER11" s="129"/>
      <c r="ES11" s="130"/>
      <c r="ET11" s="128" t="s">
        <v>372</v>
      </c>
      <c r="EU11" s="129"/>
      <c r="EV11" s="130"/>
      <c r="EW11" s="85" t="s">
        <v>353</v>
      </c>
      <c r="EX11" s="85"/>
      <c r="EY11" s="85"/>
      <c r="EZ11" s="85" t="s">
        <v>354</v>
      </c>
      <c r="FA11" s="85"/>
      <c r="FB11" s="85"/>
      <c r="FC11" s="85" t="s">
        <v>355</v>
      </c>
      <c r="FD11" s="85"/>
      <c r="FE11" s="85"/>
      <c r="FF11" s="85" t="s">
        <v>356</v>
      </c>
      <c r="FG11" s="85"/>
      <c r="FH11" s="85"/>
      <c r="FI11" s="85" t="s">
        <v>357</v>
      </c>
      <c r="FJ11" s="85"/>
      <c r="FK11" s="85"/>
    </row>
    <row r="12" spans="1:167" ht="70.5" customHeight="1" thickBot="1">
      <c r="A12" s="108"/>
      <c r="B12" s="108"/>
      <c r="C12" s="125" t="s">
        <v>958</v>
      </c>
      <c r="D12" s="131"/>
      <c r="E12" s="127"/>
      <c r="F12" s="126" t="s">
        <v>962</v>
      </c>
      <c r="G12" s="126"/>
      <c r="H12" s="127"/>
      <c r="I12" s="125" t="s">
        <v>966</v>
      </c>
      <c r="J12" s="126"/>
      <c r="K12" s="127"/>
      <c r="L12" s="125" t="s">
        <v>968</v>
      </c>
      <c r="M12" s="126"/>
      <c r="N12" s="127"/>
      <c r="O12" s="125" t="s">
        <v>969</v>
      </c>
      <c r="P12" s="126"/>
      <c r="Q12" s="127"/>
      <c r="R12" s="122" t="s">
        <v>971</v>
      </c>
      <c r="S12" s="123"/>
      <c r="T12" s="124"/>
      <c r="U12" s="122" t="s">
        <v>973</v>
      </c>
      <c r="V12" s="123"/>
      <c r="W12" s="124"/>
      <c r="X12" s="122" t="s">
        <v>975</v>
      </c>
      <c r="Y12" s="123"/>
      <c r="Z12" s="124"/>
      <c r="AA12" s="122" t="s">
        <v>976</v>
      </c>
      <c r="AB12" s="123"/>
      <c r="AC12" s="124"/>
      <c r="AD12" s="122" t="s">
        <v>979</v>
      </c>
      <c r="AE12" s="123"/>
      <c r="AF12" s="124"/>
      <c r="AG12" s="122" t="s">
        <v>980</v>
      </c>
      <c r="AH12" s="123"/>
      <c r="AI12" s="124"/>
      <c r="AJ12" s="122" t="s">
        <v>983</v>
      </c>
      <c r="AK12" s="123"/>
      <c r="AL12" s="124"/>
      <c r="AM12" s="122" t="s">
        <v>987</v>
      </c>
      <c r="AN12" s="123"/>
      <c r="AO12" s="124"/>
      <c r="AP12" s="122" t="s">
        <v>991</v>
      </c>
      <c r="AQ12" s="123"/>
      <c r="AR12" s="124"/>
      <c r="AS12" s="122" t="s">
        <v>992</v>
      </c>
      <c r="AT12" s="123"/>
      <c r="AU12" s="124"/>
      <c r="AV12" s="122" t="s">
        <v>993</v>
      </c>
      <c r="AW12" s="123"/>
      <c r="AX12" s="124"/>
      <c r="AY12" s="122" t="s">
        <v>995</v>
      </c>
      <c r="AZ12" s="123"/>
      <c r="BA12" s="124"/>
      <c r="BB12" s="122" t="s">
        <v>997</v>
      </c>
      <c r="BC12" s="123"/>
      <c r="BD12" s="124"/>
      <c r="BE12" s="122" t="s">
        <v>1001</v>
      </c>
      <c r="BF12" s="123"/>
      <c r="BG12" s="124"/>
      <c r="BH12" s="125" t="s">
        <v>305</v>
      </c>
      <c r="BI12" s="126"/>
      <c r="BJ12" s="127"/>
      <c r="BK12" s="122" t="s">
        <v>1006</v>
      </c>
      <c r="BL12" s="123"/>
      <c r="BM12" s="124"/>
      <c r="BN12" s="122" t="s">
        <v>1007</v>
      </c>
      <c r="BO12" s="123"/>
      <c r="BP12" s="124"/>
      <c r="BQ12" s="122" t="s">
        <v>1011</v>
      </c>
      <c r="BR12" s="123"/>
      <c r="BS12" s="124"/>
      <c r="BT12" s="122" t="s">
        <v>1012</v>
      </c>
      <c r="BU12" s="123"/>
      <c r="BV12" s="124"/>
      <c r="BW12" s="122" t="s">
        <v>1013</v>
      </c>
      <c r="BX12" s="123"/>
      <c r="BY12" s="124"/>
      <c r="BZ12" s="122" t="s">
        <v>309</v>
      </c>
      <c r="CA12" s="123"/>
      <c r="CB12" s="124"/>
      <c r="CC12" s="122" t="s">
        <v>1014</v>
      </c>
      <c r="CD12" s="123"/>
      <c r="CE12" s="124"/>
      <c r="CF12" s="122" t="s">
        <v>1015</v>
      </c>
      <c r="CG12" s="123"/>
      <c r="CH12" s="124"/>
      <c r="CI12" s="122" t="s">
        <v>1017</v>
      </c>
      <c r="CJ12" s="123"/>
      <c r="CK12" s="124"/>
      <c r="CL12" s="122" t="s">
        <v>1018</v>
      </c>
      <c r="CM12" s="123"/>
      <c r="CN12" s="124"/>
      <c r="CO12" s="122" t="s">
        <v>1021</v>
      </c>
      <c r="CP12" s="123"/>
      <c r="CQ12" s="124"/>
      <c r="CR12" s="122" t="s">
        <v>1022</v>
      </c>
      <c r="CS12" s="123"/>
      <c r="CT12" s="124"/>
      <c r="CU12" s="122" t="s">
        <v>1025</v>
      </c>
      <c r="CV12" s="123"/>
      <c r="CW12" s="124"/>
      <c r="CX12" s="122" t="s">
        <v>1026</v>
      </c>
      <c r="CY12" s="123"/>
      <c r="CZ12" s="124"/>
      <c r="DA12" s="122" t="s">
        <v>498</v>
      </c>
      <c r="DB12" s="123"/>
      <c r="DC12" s="124"/>
      <c r="DD12" s="122" t="s">
        <v>1028</v>
      </c>
      <c r="DE12" s="123"/>
      <c r="DF12" s="124"/>
      <c r="DG12" s="122" t="s">
        <v>1029</v>
      </c>
      <c r="DH12" s="123"/>
      <c r="DI12" s="124"/>
      <c r="DJ12" s="122" t="s">
        <v>1033</v>
      </c>
      <c r="DK12" s="123"/>
      <c r="DL12" s="124"/>
      <c r="DM12" s="122" t="s">
        <v>1035</v>
      </c>
      <c r="DN12" s="123"/>
      <c r="DO12" s="124"/>
      <c r="DP12" s="122" t="s">
        <v>1036</v>
      </c>
      <c r="DQ12" s="123"/>
      <c r="DR12" s="124"/>
      <c r="DS12" s="122" t="s">
        <v>1038</v>
      </c>
      <c r="DT12" s="123"/>
      <c r="DU12" s="124"/>
      <c r="DV12" s="122" t="s">
        <v>1039</v>
      </c>
      <c r="DW12" s="123"/>
      <c r="DX12" s="124"/>
      <c r="DY12" s="122" t="s">
        <v>1040</v>
      </c>
      <c r="DZ12" s="123"/>
      <c r="EA12" s="124"/>
      <c r="EB12" s="122" t="s">
        <v>1042</v>
      </c>
      <c r="EC12" s="123"/>
      <c r="ED12" s="124"/>
      <c r="EE12" s="122" t="s">
        <v>1045</v>
      </c>
      <c r="EF12" s="123"/>
      <c r="EG12" s="124"/>
      <c r="EH12" s="122" t="s">
        <v>1049</v>
      </c>
      <c r="EI12" s="123"/>
      <c r="EJ12" s="124"/>
      <c r="EK12" s="122" t="s">
        <v>1051</v>
      </c>
      <c r="EL12" s="123"/>
      <c r="EM12" s="124"/>
      <c r="EN12" s="122" t="s">
        <v>517</v>
      </c>
      <c r="EO12" s="123"/>
      <c r="EP12" s="124"/>
      <c r="EQ12" s="122" t="s">
        <v>1056</v>
      </c>
      <c r="ER12" s="123"/>
      <c r="ES12" s="124"/>
      <c r="ET12" s="122" t="s">
        <v>1057</v>
      </c>
      <c r="EU12" s="123"/>
      <c r="EV12" s="124"/>
      <c r="EW12" s="122" t="s">
        <v>1059</v>
      </c>
      <c r="EX12" s="123"/>
      <c r="EY12" s="124"/>
      <c r="EZ12" s="122" t="s">
        <v>1060</v>
      </c>
      <c r="FA12" s="123"/>
      <c r="FB12" s="124"/>
      <c r="FC12" s="122" t="s">
        <v>1063</v>
      </c>
      <c r="FD12" s="123"/>
      <c r="FE12" s="124"/>
      <c r="FF12" s="122" t="s">
        <v>1064</v>
      </c>
      <c r="FG12" s="123"/>
      <c r="FH12" s="124"/>
      <c r="FI12" s="122" t="s">
        <v>1067</v>
      </c>
      <c r="FJ12" s="123"/>
      <c r="FK12" s="124"/>
    </row>
    <row r="13" spans="1:167" ht="144.75" customHeight="1" thickBot="1">
      <c r="A13" s="108"/>
      <c r="B13" s="108"/>
      <c r="C13" s="39" t="s">
        <v>959</v>
      </c>
      <c r="D13" s="36" t="s">
        <v>960</v>
      </c>
      <c r="E13" s="27" t="s">
        <v>961</v>
      </c>
      <c r="F13" s="28" t="s">
        <v>963</v>
      </c>
      <c r="G13" s="28" t="s">
        <v>964</v>
      </c>
      <c r="H13" s="27" t="s">
        <v>965</v>
      </c>
      <c r="I13" s="26" t="s">
        <v>277</v>
      </c>
      <c r="J13" s="28" t="s">
        <v>278</v>
      </c>
      <c r="K13" s="27" t="s">
        <v>967</v>
      </c>
      <c r="L13" s="26" t="s">
        <v>280</v>
      </c>
      <c r="M13" s="28" t="s">
        <v>281</v>
      </c>
      <c r="N13" s="27" t="s">
        <v>248</v>
      </c>
      <c r="O13" s="26" t="s">
        <v>279</v>
      </c>
      <c r="P13" s="28" t="s">
        <v>193</v>
      </c>
      <c r="Q13" s="27" t="s">
        <v>970</v>
      </c>
      <c r="R13" s="23" t="s">
        <v>284</v>
      </c>
      <c r="S13" s="24" t="s">
        <v>201</v>
      </c>
      <c r="T13" s="25" t="s">
        <v>285</v>
      </c>
      <c r="U13" s="23" t="s">
        <v>287</v>
      </c>
      <c r="V13" s="24" t="s">
        <v>288</v>
      </c>
      <c r="W13" s="25" t="s">
        <v>289</v>
      </c>
      <c r="X13" s="23" t="s">
        <v>290</v>
      </c>
      <c r="Y13" s="24" t="s">
        <v>291</v>
      </c>
      <c r="Z13" s="25" t="s">
        <v>292</v>
      </c>
      <c r="AA13" s="23" t="s">
        <v>286</v>
      </c>
      <c r="AB13" s="24" t="s">
        <v>977</v>
      </c>
      <c r="AC13" s="25" t="s">
        <v>978</v>
      </c>
      <c r="AD13" s="23" t="s">
        <v>293</v>
      </c>
      <c r="AE13" s="24" t="s">
        <v>294</v>
      </c>
      <c r="AF13" s="25" t="s">
        <v>295</v>
      </c>
      <c r="AG13" s="23" t="s">
        <v>296</v>
      </c>
      <c r="AH13" s="24" t="s">
        <v>981</v>
      </c>
      <c r="AI13" s="25" t="s">
        <v>982</v>
      </c>
      <c r="AJ13" s="23" t="s">
        <v>984</v>
      </c>
      <c r="AK13" s="24" t="s">
        <v>985</v>
      </c>
      <c r="AL13" s="25" t="s">
        <v>986</v>
      </c>
      <c r="AM13" s="23" t="s">
        <v>988</v>
      </c>
      <c r="AN13" s="24" t="s">
        <v>989</v>
      </c>
      <c r="AO13" s="25" t="s">
        <v>990</v>
      </c>
      <c r="AP13" s="23" t="s">
        <v>297</v>
      </c>
      <c r="AQ13" s="24" t="s">
        <v>298</v>
      </c>
      <c r="AR13" s="25" t="s">
        <v>299</v>
      </c>
      <c r="AS13" s="23" t="s">
        <v>300</v>
      </c>
      <c r="AT13" s="24" t="s">
        <v>301</v>
      </c>
      <c r="AU13" s="25" t="s">
        <v>302</v>
      </c>
      <c r="AV13" s="23" t="s">
        <v>202</v>
      </c>
      <c r="AW13" s="24" t="s">
        <v>994</v>
      </c>
      <c r="AX13" s="25" t="s">
        <v>204</v>
      </c>
      <c r="AY13" s="23" t="s">
        <v>303</v>
      </c>
      <c r="AZ13" s="24" t="s">
        <v>304</v>
      </c>
      <c r="BA13" s="25" t="s">
        <v>996</v>
      </c>
      <c r="BB13" s="23" t="s">
        <v>998</v>
      </c>
      <c r="BC13" s="24" t="s">
        <v>999</v>
      </c>
      <c r="BD13" s="25" t="s">
        <v>1000</v>
      </c>
      <c r="BE13" s="23" t="s">
        <v>1002</v>
      </c>
      <c r="BF13" s="24" t="s">
        <v>1003</v>
      </c>
      <c r="BG13" s="25" t="s">
        <v>1005</v>
      </c>
      <c r="BH13" s="23" t="s">
        <v>306</v>
      </c>
      <c r="BI13" s="24" t="s">
        <v>307</v>
      </c>
      <c r="BJ13" s="25" t="s">
        <v>308</v>
      </c>
      <c r="BK13" s="23" t="s">
        <v>483</v>
      </c>
      <c r="BL13" s="24" t="s">
        <v>468</v>
      </c>
      <c r="BM13" s="25" t="s">
        <v>467</v>
      </c>
      <c r="BN13" s="23" t="s">
        <v>1008</v>
      </c>
      <c r="BO13" s="24" t="s">
        <v>1009</v>
      </c>
      <c r="BP13" s="25" t="s">
        <v>1010</v>
      </c>
      <c r="BQ13" s="23" t="s">
        <v>453</v>
      </c>
      <c r="BR13" s="24" t="s">
        <v>486</v>
      </c>
      <c r="BS13" s="25" t="s">
        <v>484</v>
      </c>
      <c r="BT13" s="23" t="s">
        <v>487</v>
      </c>
      <c r="BU13" s="24" t="s">
        <v>488</v>
      </c>
      <c r="BV13" s="25" t="s">
        <v>199</v>
      </c>
      <c r="BW13" s="23" t="s">
        <v>489</v>
      </c>
      <c r="BX13" s="24" t="s">
        <v>490</v>
      </c>
      <c r="BY13" s="25" t="s">
        <v>491</v>
      </c>
      <c r="BZ13" s="23" t="s">
        <v>260</v>
      </c>
      <c r="CA13" s="24" t="s">
        <v>310</v>
      </c>
      <c r="CB13" s="25" t="s">
        <v>262</v>
      </c>
      <c r="CC13" s="23" t="s">
        <v>311</v>
      </c>
      <c r="CD13" s="24" t="s">
        <v>312</v>
      </c>
      <c r="CE13" s="25" t="s">
        <v>313</v>
      </c>
      <c r="CF13" s="23" t="s">
        <v>314</v>
      </c>
      <c r="CG13" s="24" t="s">
        <v>315</v>
      </c>
      <c r="CH13" s="25" t="s">
        <v>1016</v>
      </c>
      <c r="CI13" s="23" t="s">
        <v>182</v>
      </c>
      <c r="CJ13" s="24" t="s">
        <v>316</v>
      </c>
      <c r="CK13" s="25" t="s">
        <v>317</v>
      </c>
      <c r="CL13" s="23" t="s">
        <v>318</v>
      </c>
      <c r="CM13" s="24" t="s">
        <v>1019</v>
      </c>
      <c r="CN13" s="25" t="s">
        <v>1020</v>
      </c>
      <c r="CO13" s="23" t="s">
        <v>260</v>
      </c>
      <c r="CP13" s="24" t="s">
        <v>261</v>
      </c>
      <c r="CQ13" s="25" t="s">
        <v>218</v>
      </c>
      <c r="CR13" s="23" t="s">
        <v>1023</v>
      </c>
      <c r="CS13" s="24" t="s">
        <v>853</v>
      </c>
      <c r="CT13" s="25" t="s">
        <v>1024</v>
      </c>
      <c r="CU13" s="23" t="s">
        <v>492</v>
      </c>
      <c r="CV13" s="24" t="s">
        <v>493</v>
      </c>
      <c r="CW13" s="25" t="s">
        <v>494</v>
      </c>
      <c r="CX13" s="23" t="s">
        <v>495</v>
      </c>
      <c r="CY13" s="24" t="s">
        <v>496</v>
      </c>
      <c r="CZ13" s="25" t="s">
        <v>497</v>
      </c>
      <c r="DA13" s="23" t="s">
        <v>1027</v>
      </c>
      <c r="DB13" s="24" t="s">
        <v>499</v>
      </c>
      <c r="DC13" s="25" t="s">
        <v>500</v>
      </c>
      <c r="DD13" s="41" t="s">
        <v>182</v>
      </c>
      <c r="DE13" s="42" t="s">
        <v>283</v>
      </c>
      <c r="DF13" s="42" t="s">
        <v>282</v>
      </c>
      <c r="DG13" s="41" t="s">
        <v>1030</v>
      </c>
      <c r="DH13" s="42" t="s">
        <v>1031</v>
      </c>
      <c r="DI13" s="42" t="s">
        <v>1032</v>
      </c>
      <c r="DJ13" s="41" t="s">
        <v>501</v>
      </c>
      <c r="DK13" s="42" t="s">
        <v>502</v>
      </c>
      <c r="DL13" s="42" t="s">
        <v>1034</v>
      </c>
      <c r="DM13" s="23" t="s">
        <v>503</v>
      </c>
      <c r="DN13" s="24" t="s">
        <v>504</v>
      </c>
      <c r="DO13" s="25" t="s">
        <v>505</v>
      </c>
      <c r="DP13" s="23" t="s">
        <v>503</v>
      </c>
      <c r="DQ13" s="24" t="s">
        <v>504</v>
      </c>
      <c r="DR13" s="25" t="s">
        <v>1037</v>
      </c>
      <c r="DS13" s="23" t="s">
        <v>506</v>
      </c>
      <c r="DT13" s="24" t="s">
        <v>507</v>
      </c>
      <c r="DU13" s="25" t="s">
        <v>508</v>
      </c>
      <c r="DV13" s="23" t="s">
        <v>509</v>
      </c>
      <c r="DW13" s="24" t="s">
        <v>510</v>
      </c>
      <c r="DX13" s="25" t="s">
        <v>511</v>
      </c>
      <c r="DY13" s="23" t="s">
        <v>512</v>
      </c>
      <c r="DZ13" s="24" t="s">
        <v>513</v>
      </c>
      <c r="EA13" s="25" t="s">
        <v>1041</v>
      </c>
      <c r="EB13" s="23" t="s">
        <v>531</v>
      </c>
      <c r="EC13" s="24" t="s">
        <v>1043</v>
      </c>
      <c r="ED13" s="25" t="s">
        <v>1044</v>
      </c>
      <c r="EE13" s="23" t="s">
        <v>1046</v>
      </c>
      <c r="EF13" s="24" t="s">
        <v>1047</v>
      </c>
      <c r="EG13" s="25" t="s">
        <v>1048</v>
      </c>
      <c r="EH13" s="23" t="s">
        <v>514</v>
      </c>
      <c r="EI13" s="24" t="s">
        <v>1050</v>
      </c>
      <c r="EJ13" s="25" t="s">
        <v>257</v>
      </c>
      <c r="EK13" s="23" t="s">
        <v>515</v>
      </c>
      <c r="EL13" s="24" t="s">
        <v>1052</v>
      </c>
      <c r="EM13" s="25" t="s">
        <v>1053</v>
      </c>
      <c r="EN13" s="23" t="s">
        <v>1054</v>
      </c>
      <c r="EO13" s="24" t="s">
        <v>1055</v>
      </c>
      <c r="EP13" s="25" t="s">
        <v>518</v>
      </c>
      <c r="EQ13" s="23" t="s">
        <v>239</v>
      </c>
      <c r="ER13" s="24" t="s">
        <v>516</v>
      </c>
      <c r="ES13" s="25" t="s">
        <v>259</v>
      </c>
      <c r="ET13" s="23" t="s">
        <v>520</v>
      </c>
      <c r="EU13" s="24" t="s">
        <v>521</v>
      </c>
      <c r="EV13" s="25" t="s">
        <v>1058</v>
      </c>
      <c r="EW13" s="23" t="s">
        <v>522</v>
      </c>
      <c r="EX13" s="24" t="s">
        <v>523</v>
      </c>
      <c r="EY13" s="25" t="s">
        <v>524</v>
      </c>
      <c r="EZ13" s="23" t="s">
        <v>1061</v>
      </c>
      <c r="FA13" s="24" t="s">
        <v>1062</v>
      </c>
      <c r="FB13" s="25" t="s">
        <v>525</v>
      </c>
      <c r="FC13" s="23" t="s">
        <v>526</v>
      </c>
      <c r="FD13" s="24" t="s">
        <v>527</v>
      </c>
      <c r="FE13" s="25" t="s">
        <v>528</v>
      </c>
      <c r="FF13" s="23" t="s">
        <v>1064</v>
      </c>
      <c r="FG13" s="24" t="s">
        <v>1065</v>
      </c>
      <c r="FH13" s="25" t="s">
        <v>1066</v>
      </c>
      <c r="FI13" s="23" t="s">
        <v>1068</v>
      </c>
      <c r="FJ13" s="24" t="s">
        <v>1069</v>
      </c>
      <c r="FK13" s="25" t="s">
        <v>1070</v>
      </c>
    </row>
    <row r="14" spans="1:167" ht="15.75">
      <c r="A14" s="2">
        <v>1</v>
      </c>
      <c r="B14" s="1" t="s">
        <v>1406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7">
        <v>1</v>
      </c>
      <c r="V14" s="17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>
        <v>1</v>
      </c>
      <c r="AT14" s="4"/>
      <c r="AU14" s="4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7"/>
      <c r="BF14" s="17">
        <v>1</v>
      </c>
      <c r="BG14" s="17"/>
      <c r="BH14" s="17">
        <v>1</v>
      </c>
      <c r="BI14" s="17"/>
      <c r="BJ14" s="17"/>
      <c r="BK14" s="4">
        <v>1</v>
      </c>
      <c r="BL14" s="4"/>
      <c r="BM14" s="4"/>
      <c r="BN14" s="4">
        <v>1</v>
      </c>
      <c r="BO14" s="4"/>
      <c r="BP14" s="4"/>
      <c r="BQ14" s="17">
        <v>1</v>
      </c>
      <c r="BR14" s="17"/>
      <c r="BS14" s="17"/>
      <c r="BT14" s="17">
        <v>1</v>
      </c>
      <c r="BU14" s="17"/>
      <c r="BV14" s="17"/>
      <c r="BW14" s="17"/>
      <c r="BX14" s="4">
        <v>1</v>
      </c>
      <c r="BY14" s="4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>
        <v>1</v>
      </c>
      <c r="CM14" s="17"/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>
      <c r="A15" s="2">
        <v>2</v>
      </c>
      <c r="B15" s="1" t="s">
        <v>1407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>
      <c r="A16" s="2">
        <v>3</v>
      </c>
      <c r="B16" s="1" t="s">
        <v>1408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>
      <c r="A17" s="2">
        <v>4</v>
      </c>
      <c r="B17" s="1" t="s">
        <v>1409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/>
      <c r="P17" s="1">
        <v>1</v>
      </c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>
      <c r="A18" s="2">
        <v>5</v>
      </c>
      <c r="B18" s="1" t="s">
        <v>1410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</row>
    <row r="19" spans="1:167" ht="15.75">
      <c r="A19" s="2">
        <v>6</v>
      </c>
      <c r="B19" s="1" t="s">
        <v>1417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>
        <v>1</v>
      </c>
      <c r="V19" s="4"/>
      <c r="W19" s="1"/>
      <c r="X19" s="1"/>
      <c r="Y19" s="1">
        <v>1</v>
      </c>
      <c r="Z19" s="1"/>
      <c r="AA19" s="1"/>
      <c r="AB19" s="1">
        <v>1</v>
      </c>
      <c r="AC19" s="1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75">
      <c r="A20" s="59">
        <v>7</v>
      </c>
      <c r="B20" s="60" t="s">
        <v>1425</v>
      </c>
      <c r="C20" s="58"/>
      <c r="D20" s="58">
        <v>1</v>
      </c>
      <c r="E20" s="58"/>
      <c r="F20" s="1"/>
      <c r="G20" s="1">
        <v>1</v>
      </c>
      <c r="H20" s="1"/>
      <c r="I20" s="1">
        <v>1</v>
      </c>
      <c r="J20" s="1"/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4"/>
      <c r="V20" s="4">
        <v>1</v>
      </c>
      <c r="W20" s="1"/>
      <c r="X20" s="1"/>
      <c r="Y20" s="1">
        <v>1</v>
      </c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/>
      <c r="FA20" s="4">
        <v>1</v>
      </c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</row>
    <row r="21" spans="1:167">
      <c r="A21" s="104" t="s">
        <v>171</v>
      </c>
      <c r="B21" s="105"/>
      <c r="C21" s="51">
        <f t="shared" ref="C21:AH21" si="0">SUM(C14:C19)</f>
        <v>5</v>
      </c>
      <c r="D21" s="51">
        <v>2</v>
      </c>
      <c r="E21" s="51">
        <f t="shared" si="0"/>
        <v>0</v>
      </c>
      <c r="F21" s="51">
        <f t="shared" si="0"/>
        <v>4</v>
      </c>
      <c r="G21" s="51">
        <v>3</v>
      </c>
      <c r="H21" s="51">
        <f t="shared" si="0"/>
        <v>0</v>
      </c>
      <c r="I21" s="51">
        <f>SUM(I14:I20)</f>
        <v>7</v>
      </c>
      <c r="J21" s="51">
        <f t="shared" si="0"/>
        <v>0</v>
      </c>
      <c r="K21" s="51">
        <f t="shared" si="0"/>
        <v>0</v>
      </c>
      <c r="L21" s="51">
        <f t="shared" si="0"/>
        <v>4</v>
      </c>
      <c r="M21" s="51">
        <v>3</v>
      </c>
      <c r="N21" s="51">
        <f t="shared" si="0"/>
        <v>0</v>
      </c>
      <c r="O21" s="51">
        <f t="shared" si="0"/>
        <v>3</v>
      </c>
      <c r="P21" s="51">
        <f>SUM(P14:P20)</f>
        <v>4</v>
      </c>
      <c r="Q21" s="51">
        <f t="shared" si="0"/>
        <v>0</v>
      </c>
      <c r="R21" s="51">
        <f t="shared" si="0"/>
        <v>3</v>
      </c>
      <c r="S21" s="51">
        <v>4</v>
      </c>
      <c r="T21" s="51">
        <f t="shared" si="0"/>
        <v>0</v>
      </c>
      <c r="U21" s="51">
        <f t="shared" si="0"/>
        <v>5</v>
      </c>
      <c r="V21" s="51">
        <v>2</v>
      </c>
      <c r="W21" s="51">
        <f t="shared" si="0"/>
        <v>0</v>
      </c>
      <c r="X21" s="51">
        <f t="shared" si="0"/>
        <v>3</v>
      </c>
      <c r="Y21" s="51">
        <f>SUM(Y14:Y20)</f>
        <v>4</v>
      </c>
      <c r="Z21" s="51">
        <f t="shared" si="0"/>
        <v>0</v>
      </c>
      <c r="AA21" s="51">
        <f>SUM(AA14:AA20)</f>
        <v>5</v>
      </c>
      <c r="AB21" s="51">
        <f t="shared" si="0"/>
        <v>2</v>
      </c>
      <c r="AC21" s="51">
        <f t="shared" si="0"/>
        <v>0</v>
      </c>
      <c r="AD21" s="51">
        <f>SUM(AD14:AD20)</f>
        <v>7</v>
      </c>
      <c r="AE21" s="51">
        <f t="shared" si="0"/>
        <v>0</v>
      </c>
      <c r="AF21" s="51">
        <f t="shared" si="0"/>
        <v>0</v>
      </c>
      <c r="AG21" s="51">
        <f>SUM(AG14:AG20)</f>
        <v>7</v>
      </c>
      <c r="AH21" s="51">
        <f t="shared" si="0"/>
        <v>0</v>
      </c>
      <c r="AI21" s="51">
        <f t="shared" ref="AI21:BM21" si="1">SUM(AI14:AI19)</f>
        <v>0</v>
      </c>
      <c r="AJ21" s="51">
        <f>SUM(AJ14:AJ20)</f>
        <v>7</v>
      </c>
      <c r="AK21" s="51">
        <f t="shared" si="1"/>
        <v>0</v>
      </c>
      <c r="AL21" s="51">
        <f t="shared" si="1"/>
        <v>0</v>
      </c>
      <c r="AM21" s="51">
        <f>SUM(AM14:AM20)</f>
        <v>7</v>
      </c>
      <c r="AN21" s="51">
        <f t="shared" si="1"/>
        <v>0</v>
      </c>
      <c r="AO21" s="51">
        <f t="shared" si="1"/>
        <v>0</v>
      </c>
      <c r="AP21" s="51">
        <f>SUM(AP14:AP20)</f>
        <v>4</v>
      </c>
      <c r="AQ21" s="51">
        <f t="shared" si="1"/>
        <v>3</v>
      </c>
      <c r="AR21" s="51">
        <f t="shared" si="1"/>
        <v>0</v>
      </c>
      <c r="AS21" s="51">
        <f>SUM(AS14:AS20)</f>
        <v>7</v>
      </c>
      <c r="AT21" s="51">
        <f t="shared" si="1"/>
        <v>0</v>
      </c>
      <c r="AU21" s="51">
        <f t="shared" si="1"/>
        <v>0</v>
      </c>
      <c r="AV21" s="51">
        <v>4</v>
      </c>
      <c r="AW21" s="51">
        <f t="shared" si="1"/>
        <v>3</v>
      </c>
      <c r="AX21" s="51">
        <f t="shared" si="1"/>
        <v>0</v>
      </c>
      <c r="AY21" s="51">
        <f>SUM(AY14:AY20)</f>
        <v>7</v>
      </c>
      <c r="AZ21" s="51">
        <f t="shared" si="1"/>
        <v>0</v>
      </c>
      <c r="BA21" s="51">
        <f t="shared" si="1"/>
        <v>0</v>
      </c>
      <c r="BB21" s="51">
        <f>SUM(BB14:BB20)</f>
        <v>5</v>
      </c>
      <c r="BC21" s="51">
        <f t="shared" si="1"/>
        <v>2</v>
      </c>
      <c r="BD21" s="51">
        <f t="shared" si="1"/>
        <v>0</v>
      </c>
      <c r="BE21" s="51">
        <f t="shared" si="1"/>
        <v>3</v>
      </c>
      <c r="BF21" s="51">
        <v>4</v>
      </c>
      <c r="BG21" s="51">
        <f t="shared" si="1"/>
        <v>0</v>
      </c>
      <c r="BH21" s="51">
        <f>SUM(BH14:BH20)</f>
        <v>7</v>
      </c>
      <c r="BI21" s="51">
        <f t="shared" si="1"/>
        <v>0</v>
      </c>
      <c r="BJ21" s="51">
        <f t="shared" si="1"/>
        <v>0</v>
      </c>
      <c r="BK21" s="51">
        <f>SUM(BK14:BK20)</f>
        <v>7</v>
      </c>
      <c r="BL21" s="51">
        <f t="shared" si="1"/>
        <v>0</v>
      </c>
      <c r="BM21" s="51">
        <f t="shared" si="1"/>
        <v>0</v>
      </c>
      <c r="BN21" s="51">
        <f>SUM(BN14:BN20)</f>
        <v>7</v>
      </c>
      <c r="BO21" s="51">
        <f t="shared" ref="BO21:CT21" si="2">SUM(BO14:BO19)</f>
        <v>0</v>
      </c>
      <c r="BP21" s="51">
        <f t="shared" si="2"/>
        <v>0</v>
      </c>
      <c r="BQ21" s="51">
        <f>SUM(BQ14:BQ20)</f>
        <v>7</v>
      </c>
      <c r="BR21" s="51">
        <f t="shared" si="2"/>
        <v>0</v>
      </c>
      <c r="BS21" s="51">
        <f t="shared" si="2"/>
        <v>0</v>
      </c>
      <c r="BT21" s="51">
        <f>SUM(BT14:BT20)</f>
        <v>7</v>
      </c>
      <c r="BU21" s="51">
        <f t="shared" si="2"/>
        <v>0</v>
      </c>
      <c r="BV21" s="51">
        <f t="shared" si="2"/>
        <v>0</v>
      </c>
      <c r="BW21" s="51">
        <f t="shared" si="2"/>
        <v>3</v>
      </c>
      <c r="BX21" s="51">
        <v>4</v>
      </c>
      <c r="BY21" s="51">
        <f t="shared" si="2"/>
        <v>0</v>
      </c>
      <c r="BZ21" s="51">
        <f t="shared" si="2"/>
        <v>5</v>
      </c>
      <c r="CA21" s="51">
        <v>2</v>
      </c>
      <c r="CB21" s="51">
        <f t="shared" si="2"/>
        <v>0</v>
      </c>
      <c r="CC21" s="51">
        <f>SUM(CC14:CC20)</f>
        <v>7</v>
      </c>
      <c r="CD21" s="51">
        <f t="shared" si="2"/>
        <v>0</v>
      </c>
      <c r="CE21" s="51">
        <f t="shared" si="2"/>
        <v>0</v>
      </c>
      <c r="CF21" s="51">
        <f>SUM(CF14:CF20)</f>
        <v>7</v>
      </c>
      <c r="CG21" s="51">
        <f t="shared" si="2"/>
        <v>0</v>
      </c>
      <c r="CH21" s="51">
        <f t="shared" si="2"/>
        <v>0</v>
      </c>
      <c r="CI21" s="51">
        <f t="shared" si="2"/>
        <v>1</v>
      </c>
      <c r="CJ21" s="51">
        <f>SUM(CJ14:CJ20)</f>
        <v>6</v>
      </c>
      <c r="CK21" s="51">
        <f t="shared" si="2"/>
        <v>0</v>
      </c>
      <c r="CL21" s="51">
        <v>6</v>
      </c>
      <c r="CM21" s="51">
        <f t="shared" si="2"/>
        <v>1</v>
      </c>
      <c r="CN21" s="51">
        <f t="shared" si="2"/>
        <v>0</v>
      </c>
      <c r="CO21" s="51">
        <v>4</v>
      </c>
      <c r="CP21" s="51">
        <f t="shared" si="2"/>
        <v>3</v>
      </c>
      <c r="CQ21" s="51">
        <f t="shared" si="2"/>
        <v>0</v>
      </c>
      <c r="CR21" s="51">
        <f>SUM(CR14:CR20)</f>
        <v>6</v>
      </c>
      <c r="CS21" s="51">
        <f t="shared" si="2"/>
        <v>1</v>
      </c>
      <c r="CT21" s="51">
        <f t="shared" si="2"/>
        <v>0</v>
      </c>
      <c r="CU21" s="51">
        <v>3</v>
      </c>
      <c r="CV21" s="51">
        <f t="shared" ref="CV21:DZ21" si="3">SUM(CV14:CV19)</f>
        <v>4</v>
      </c>
      <c r="CW21" s="51">
        <f t="shared" si="3"/>
        <v>0</v>
      </c>
      <c r="CX21" s="51">
        <v>4</v>
      </c>
      <c r="CY21" s="51">
        <f>SUM(CY14:CY20)</f>
        <v>3</v>
      </c>
      <c r="CZ21" s="51">
        <f t="shared" si="3"/>
        <v>0</v>
      </c>
      <c r="DA21" s="51">
        <f>SUM(DA14:DA20)</f>
        <v>7</v>
      </c>
      <c r="DB21" s="51">
        <f t="shared" si="3"/>
        <v>0</v>
      </c>
      <c r="DC21" s="51">
        <f t="shared" si="3"/>
        <v>0</v>
      </c>
      <c r="DD21" s="51">
        <f>SUM(DD14:DD20)</f>
        <v>7</v>
      </c>
      <c r="DE21" s="51">
        <f t="shared" si="3"/>
        <v>0</v>
      </c>
      <c r="DF21" s="51">
        <f t="shared" si="3"/>
        <v>0</v>
      </c>
      <c r="DG21" s="51">
        <f>SUM(DG14:DG20)</f>
        <v>7</v>
      </c>
      <c r="DH21" s="51">
        <f t="shared" si="3"/>
        <v>0</v>
      </c>
      <c r="DI21" s="51">
        <f t="shared" si="3"/>
        <v>0</v>
      </c>
      <c r="DJ21" s="51">
        <f>SUM(DJ14:DJ20)</f>
        <v>7</v>
      </c>
      <c r="DK21" s="51">
        <f t="shared" si="3"/>
        <v>0</v>
      </c>
      <c r="DL21" s="51">
        <f t="shared" si="3"/>
        <v>0</v>
      </c>
      <c r="DM21" s="51">
        <f>SUM(DM14:DM20)</f>
        <v>7</v>
      </c>
      <c r="DN21" s="51">
        <f>SUM(DN14:DN20)</f>
        <v>0</v>
      </c>
      <c r="DO21" s="51">
        <f t="shared" si="3"/>
        <v>0</v>
      </c>
      <c r="DP21" s="51">
        <f>SUM(DP14:DP20)</f>
        <v>7</v>
      </c>
      <c r="DQ21" s="51">
        <f t="shared" si="3"/>
        <v>0</v>
      </c>
      <c r="DR21" s="51">
        <f t="shared" si="3"/>
        <v>0</v>
      </c>
      <c r="DS21" s="51">
        <f>SUM(DS14:DS20)</f>
        <v>7</v>
      </c>
      <c r="DT21" s="51">
        <f>SUM(DT14:DT20)</f>
        <v>0</v>
      </c>
      <c r="DU21" s="51">
        <f t="shared" si="3"/>
        <v>0</v>
      </c>
      <c r="DV21" s="51">
        <f>SUM(DV14:DV20)</f>
        <v>7</v>
      </c>
      <c r="DW21" s="51">
        <f t="shared" si="3"/>
        <v>0</v>
      </c>
      <c r="DX21" s="51">
        <f t="shared" si="3"/>
        <v>0</v>
      </c>
      <c r="DY21" s="51">
        <f>SUM(DY14:DY20)</f>
        <v>7</v>
      </c>
      <c r="DZ21" s="51">
        <f t="shared" si="3"/>
        <v>0</v>
      </c>
      <c r="EA21" s="51">
        <f t="shared" ref="EA21:FE21" si="4">SUM(EA14:EA19)</f>
        <v>0</v>
      </c>
      <c r="EB21" s="51">
        <f t="shared" si="4"/>
        <v>4</v>
      </c>
      <c r="EC21" s="51">
        <v>3</v>
      </c>
      <c r="ED21" s="51">
        <f t="shared" si="4"/>
        <v>0</v>
      </c>
      <c r="EE21" s="51">
        <f>SUM(EE14:EE20)</f>
        <v>7</v>
      </c>
      <c r="EF21" s="51">
        <f t="shared" si="4"/>
        <v>0</v>
      </c>
      <c r="EG21" s="51">
        <f t="shared" si="4"/>
        <v>0</v>
      </c>
      <c r="EH21" s="51">
        <f t="shared" si="4"/>
        <v>1</v>
      </c>
      <c r="EI21" s="51">
        <f>SUM(EI14:EI20)</f>
        <v>6</v>
      </c>
      <c r="EJ21" s="51">
        <f t="shared" si="4"/>
        <v>0</v>
      </c>
      <c r="EK21" s="51">
        <f t="shared" si="4"/>
        <v>3</v>
      </c>
      <c r="EL21" s="51">
        <f>SUM(EL14:EL20)</f>
        <v>4</v>
      </c>
      <c r="EM21" s="51">
        <f t="shared" si="4"/>
        <v>0</v>
      </c>
      <c r="EN21" s="51">
        <f>SUM(EN14:EN20)</f>
        <v>7</v>
      </c>
      <c r="EO21" s="51">
        <f t="shared" si="4"/>
        <v>0</v>
      </c>
      <c r="EP21" s="51">
        <f t="shared" si="4"/>
        <v>0</v>
      </c>
      <c r="EQ21" s="51">
        <v>2</v>
      </c>
      <c r="ER21" s="51">
        <f t="shared" si="4"/>
        <v>5</v>
      </c>
      <c r="ES21" s="51">
        <f t="shared" si="4"/>
        <v>0</v>
      </c>
      <c r="ET21" s="51">
        <f>SUM(ET14:ET20)</f>
        <v>7</v>
      </c>
      <c r="EU21" s="51">
        <f t="shared" si="4"/>
        <v>0</v>
      </c>
      <c r="EV21" s="51">
        <f t="shared" si="4"/>
        <v>0</v>
      </c>
      <c r="EW21" s="51">
        <f>SUM(EW14:EW20)</f>
        <v>7</v>
      </c>
      <c r="EX21" s="51">
        <f t="shared" si="4"/>
        <v>0</v>
      </c>
      <c r="EY21" s="51">
        <f t="shared" si="4"/>
        <v>0</v>
      </c>
      <c r="EZ21" s="51">
        <f t="shared" si="4"/>
        <v>4</v>
      </c>
      <c r="FA21" s="51">
        <f>SUM(FA14:FA20)</f>
        <v>3</v>
      </c>
      <c r="FB21" s="51">
        <f t="shared" si="4"/>
        <v>0</v>
      </c>
      <c r="FC21" s="51">
        <f t="shared" si="4"/>
        <v>4</v>
      </c>
      <c r="FD21" s="51">
        <v>3</v>
      </c>
      <c r="FE21" s="51">
        <f t="shared" si="4"/>
        <v>0</v>
      </c>
      <c r="FF21" s="51">
        <f>SUM(FF14:FF20)</f>
        <v>6</v>
      </c>
      <c r="FG21" s="51">
        <f t="shared" ref="FG21:FK21" si="5">SUM(FG14:FG19)</f>
        <v>1</v>
      </c>
      <c r="FH21" s="51">
        <f t="shared" si="5"/>
        <v>0</v>
      </c>
      <c r="FI21" s="51">
        <f>SUM(FI14:FI20)</f>
        <v>7</v>
      </c>
      <c r="FJ21" s="51">
        <f t="shared" si="5"/>
        <v>0</v>
      </c>
      <c r="FK21" s="51">
        <f t="shared" si="5"/>
        <v>0</v>
      </c>
    </row>
    <row r="22" spans="1:167" ht="39" customHeight="1">
      <c r="A22" s="106" t="s">
        <v>792</v>
      </c>
      <c r="B22" s="107"/>
      <c r="C22" s="10">
        <f t="shared" ref="C22:AH22" si="6">C21/7%</f>
        <v>71.428571428571416</v>
      </c>
      <c r="D22" s="10">
        <f t="shared" si="6"/>
        <v>28.571428571428569</v>
      </c>
      <c r="E22" s="10">
        <f t="shared" si="6"/>
        <v>0</v>
      </c>
      <c r="F22" s="10">
        <f t="shared" si="6"/>
        <v>57.142857142857139</v>
      </c>
      <c r="G22" s="10">
        <f t="shared" si="6"/>
        <v>42.857142857142854</v>
      </c>
      <c r="H22" s="10">
        <f t="shared" si="6"/>
        <v>0</v>
      </c>
      <c r="I22" s="10">
        <f t="shared" si="6"/>
        <v>99.999999999999986</v>
      </c>
      <c r="J22" s="10">
        <f t="shared" si="6"/>
        <v>0</v>
      </c>
      <c r="K22" s="10">
        <f t="shared" si="6"/>
        <v>0</v>
      </c>
      <c r="L22" s="10">
        <f t="shared" si="6"/>
        <v>57.142857142857139</v>
      </c>
      <c r="M22" s="10">
        <f t="shared" si="6"/>
        <v>42.857142857142854</v>
      </c>
      <c r="N22" s="10">
        <f t="shared" si="6"/>
        <v>0</v>
      </c>
      <c r="O22" s="10">
        <f t="shared" si="6"/>
        <v>42.857142857142854</v>
      </c>
      <c r="P22" s="10">
        <f t="shared" si="6"/>
        <v>57.142857142857139</v>
      </c>
      <c r="Q22" s="10">
        <f t="shared" si="6"/>
        <v>0</v>
      </c>
      <c r="R22" s="10">
        <f t="shared" si="6"/>
        <v>42.857142857142854</v>
      </c>
      <c r="S22" s="10">
        <f t="shared" si="6"/>
        <v>57.142857142857139</v>
      </c>
      <c r="T22" s="10">
        <f t="shared" si="6"/>
        <v>0</v>
      </c>
      <c r="U22" s="10">
        <f t="shared" si="6"/>
        <v>71.428571428571416</v>
      </c>
      <c r="V22" s="10">
        <f t="shared" si="6"/>
        <v>28.571428571428569</v>
      </c>
      <c r="W22" s="10">
        <f t="shared" si="6"/>
        <v>0</v>
      </c>
      <c r="X22" s="10">
        <f t="shared" si="6"/>
        <v>42.857142857142854</v>
      </c>
      <c r="Y22" s="10">
        <f t="shared" si="6"/>
        <v>57.142857142857139</v>
      </c>
      <c r="Z22" s="10">
        <f t="shared" si="6"/>
        <v>0</v>
      </c>
      <c r="AA22" s="10">
        <f t="shared" si="6"/>
        <v>71.428571428571416</v>
      </c>
      <c r="AB22" s="10">
        <f t="shared" si="6"/>
        <v>28.571428571428569</v>
      </c>
      <c r="AC22" s="10">
        <f t="shared" si="6"/>
        <v>0</v>
      </c>
      <c r="AD22" s="10">
        <f t="shared" si="6"/>
        <v>99.999999999999986</v>
      </c>
      <c r="AE22" s="10">
        <f t="shared" si="6"/>
        <v>0</v>
      </c>
      <c r="AF22" s="10">
        <f t="shared" si="6"/>
        <v>0</v>
      </c>
      <c r="AG22" s="10">
        <f t="shared" si="6"/>
        <v>99.999999999999986</v>
      </c>
      <c r="AH22" s="10">
        <f t="shared" si="6"/>
        <v>0</v>
      </c>
      <c r="AI22" s="10">
        <f t="shared" ref="AI22:BN22" si="7">AI21/7%</f>
        <v>0</v>
      </c>
      <c r="AJ22" s="10">
        <f t="shared" si="7"/>
        <v>99.999999999999986</v>
      </c>
      <c r="AK22" s="10">
        <f t="shared" si="7"/>
        <v>0</v>
      </c>
      <c r="AL22" s="10">
        <f t="shared" si="7"/>
        <v>0</v>
      </c>
      <c r="AM22" s="10">
        <f t="shared" si="7"/>
        <v>99.999999999999986</v>
      </c>
      <c r="AN22" s="10">
        <f t="shared" si="7"/>
        <v>0</v>
      </c>
      <c r="AO22" s="10">
        <f t="shared" si="7"/>
        <v>0</v>
      </c>
      <c r="AP22" s="10">
        <f t="shared" si="7"/>
        <v>57.142857142857139</v>
      </c>
      <c r="AQ22" s="10">
        <f t="shared" si="7"/>
        <v>42.857142857142854</v>
      </c>
      <c r="AR22" s="10">
        <f t="shared" si="7"/>
        <v>0</v>
      </c>
      <c r="AS22" s="10">
        <f t="shared" si="7"/>
        <v>99.999999999999986</v>
      </c>
      <c r="AT22" s="10">
        <f t="shared" si="7"/>
        <v>0</v>
      </c>
      <c r="AU22" s="10">
        <f t="shared" si="7"/>
        <v>0</v>
      </c>
      <c r="AV22" s="10">
        <f t="shared" si="7"/>
        <v>57.142857142857139</v>
      </c>
      <c r="AW22" s="10">
        <f t="shared" si="7"/>
        <v>42.857142857142854</v>
      </c>
      <c r="AX22" s="10">
        <f t="shared" si="7"/>
        <v>0</v>
      </c>
      <c r="AY22" s="10">
        <f t="shared" si="7"/>
        <v>99.999999999999986</v>
      </c>
      <c r="AZ22" s="10">
        <f t="shared" si="7"/>
        <v>0</v>
      </c>
      <c r="BA22" s="10">
        <f t="shared" si="7"/>
        <v>0</v>
      </c>
      <c r="BB22" s="10">
        <f t="shared" si="7"/>
        <v>71.428571428571416</v>
      </c>
      <c r="BC22" s="10">
        <f t="shared" si="7"/>
        <v>28.571428571428569</v>
      </c>
      <c r="BD22" s="10">
        <f t="shared" si="7"/>
        <v>0</v>
      </c>
      <c r="BE22" s="10">
        <f t="shared" si="7"/>
        <v>42.857142857142854</v>
      </c>
      <c r="BF22" s="10">
        <f t="shared" si="7"/>
        <v>57.142857142857139</v>
      </c>
      <c r="BG22" s="10">
        <f t="shared" si="7"/>
        <v>0</v>
      </c>
      <c r="BH22" s="10">
        <f t="shared" si="7"/>
        <v>99.999999999999986</v>
      </c>
      <c r="BI22" s="10">
        <f t="shared" si="7"/>
        <v>0</v>
      </c>
      <c r="BJ22" s="10">
        <f t="shared" si="7"/>
        <v>0</v>
      </c>
      <c r="BK22" s="10">
        <f t="shared" si="7"/>
        <v>99.999999999999986</v>
      </c>
      <c r="BL22" s="10">
        <f t="shared" si="7"/>
        <v>0</v>
      </c>
      <c r="BM22" s="10">
        <f t="shared" si="7"/>
        <v>0</v>
      </c>
      <c r="BN22" s="10">
        <f t="shared" si="7"/>
        <v>99.999999999999986</v>
      </c>
      <c r="BO22" s="10">
        <f t="shared" ref="BO22:CT22" si="8">BO21/7%</f>
        <v>0</v>
      </c>
      <c r="BP22" s="10">
        <f t="shared" si="8"/>
        <v>0</v>
      </c>
      <c r="BQ22" s="10">
        <f t="shared" si="8"/>
        <v>99.999999999999986</v>
      </c>
      <c r="BR22" s="10">
        <f t="shared" si="8"/>
        <v>0</v>
      </c>
      <c r="BS22" s="10">
        <f t="shared" si="8"/>
        <v>0</v>
      </c>
      <c r="BT22" s="10">
        <f t="shared" si="8"/>
        <v>99.999999999999986</v>
      </c>
      <c r="BU22" s="10">
        <f t="shared" si="8"/>
        <v>0</v>
      </c>
      <c r="BV22" s="10">
        <f t="shared" si="8"/>
        <v>0</v>
      </c>
      <c r="BW22" s="10">
        <f t="shared" si="8"/>
        <v>42.857142857142854</v>
      </c>
      <c r="BX22" s="10">
        <f t="shared" si="8"/>
        <v>57.142857142857139</v>
      </c>
      <c r="BY22" s="10">
        <f t="shared" si="8"/>
        <v>0</v>
      </c>
      <c r="BZ22" s="10">
        <f t="shared" si="8"/>
        <v>71.428571428571416</v>
      </c>
      <c r="CA22" s="10">
        <f t="shared" si="8"/>
        <v>28.571428571428569</v>
      </c>
      <c r="CB22" s="10">
        <f t="shared" si="8"/>
        <v>0</v>
      </c>
      <c r="CC22" s="10">
        <f t="shared" si="8"/>
        <v>99.999999999999986</v>
      </c>
      <c r="CD22" s="10">
        <f t="shared" si="8"/>
        <v>0</v>
      </c>
      <c r="CE22" s="10">
        <f t="shared" si="8"/>
        <v>0</v>
      </c>
      <c r="CF22" s="10">
        <f t="shared" si="8"/>
        <v>99.999999999999986</v>
      </c>
      <c r="CG22" s="10">
        <f t="shared" si="8"/>
        <v>0</v>
      </c>
      <c r="CH22" s="10">
        <f t="shared" si="8"/>
        <v>0</v>
      </c>
      <c r="CI22" s="10">
        <f t="shared" si="8"/>
        <v>14.285714285714285</v>
      </c>
      <c r="CJ22" s="10">
        <f t="shared" si="8"/>
        <v>85.714285714285708</v>
      </c>
      <c r="CK22" s="10">
        <f t="shared" si="8"/>
        <v>0</v>
      </c>
      <c r="CL22" s="10">
        <f t="shared" si="8"/>
        <v>85.714285714285708</v>
      </c>
      <c r="CM22" s="10">
        <f t="shared" si="8"/>
        <v>14.285714285714285</v>
      </c>
      <c r="CN22" s="10">
        <f t="shared" si="8"/>
        <v>0</v>
      </c>
      <c r="CO22" s="10">
        <f t="shared" si="8"/>
        <v>57.142857142857139</v>
      </c>
      <c r="CP22" s="10">
        <f t="shared" si="8"/>
        <v>42.857142857142854</v>
      </c>
      <c r="CQ22" s="10">
        <f t="shared" si="8"/>
        <v>0</v>
      </c>
      <c r="CR22" s="10">
        <f t="shared" si="8"/>
        <v>85.714285714285708</v>
      </c>
      <c r="CS22" s="10">
        <f t="shared" si="8"/>
        <v>14.285714285714285</v>
      </c>
      <c r="CT22" s="10">
        <f t="shared" si="8"/>
        <v>0</v>
      </c>
      <c r="CU22" s="10">
        <f t="shared" ref="CU22:DZ22" si="9">CU21/7%</f>
        <v>42.857142857142854</v>
      </c>
      <c r="CV22" s="10">
        <f t="shared" si="9"/>
        <v>57.142857142857139</v>
      </c>
      <c r="CW22" s="10">
        <f t="shared" si="9"/>
        <v>0</v>
      </c>
      <c r="CX22" s="10">
        <f t="shared" si="9"/>
        <v>57.142857142857139</v>
      </c>
      <c r="CY22" s="10">
        <f t="shared" si="9"/>
        <v>42.857142857142854</v>
      </c>
      <c r="CZ22" s="10">
        <f t="shared" si="9"/>
        <v>0</v>
      </c>
      <c r="DA22" s="10">
        <f t="shared" si="9"/>
        <v>99.999999999999986</v>
      </c>
      <c r="DB22" s="10">
        <f t="shared" si="9"/>
        <v>0</v>
      </c>
      <c r="DC22" s="10">
        <f t="shared" si="9"/>
        <v>0</v>
      </c>
      <c r="DD22" s="10">
        <f t="shared" si="9"/>
        <v>99.999999999999986</v>
      </c>
      <c r="DE22" s="10">
        <f t="shared" si="9"/>
        <v>0</v>
      </c>
      <c r="DF22" s="10">
        <f t="shared" si="9"/>
        <v>0</v>
      </c>
      <c r="DG22" s="10">
        <f t="shared" si="9"/>
        <v>99.999999999999986</v>
      </c>
      <c r="DH22" s="10">
        <f t="shared" si="9"/>
        <v>0</v>
      </c>
      <c r="DI22" s="10">
        <f t="shared" si="9"/>
        <v>0</v>
      </c>
      <c r="DJ22" s="10">
        <f t="shared" si="9"/>
        <v>99.999999999999986</v>
      </c>
      <c r="DK22" s="10">
        <f t="shared" si="9"/>
        <v>0</v>
      </c>
      <c r="DL22" s="10">
        <f t="shared" si="9"/>
        <v>0</v>
      </c>
      <c r="DM22" s="10">
        <f t="shared" si="9"/>
        <v>99.999999999999986</v>
      </c>
      <c r="DN22" s="10">
        <f t="shared" si="9"/>
        <v>0</v>
      </c>
      <c r="DO22" s="10">
        <f t="shared" si="9"/>
        <v>0</v>
      </c>
      <c r="DP22" s="10">
        <f t="shared" si="9"/>
        <v>99.999999999999986</v>
      </c>
      <c r="DQ22" s="10">
        <f t="shared" si="9"/>
        <v>0</v>
      </c>
      <c r="DR22" s="10">
        <f t="shared" si="9"/>
        <v>0</v>
      </c>
      <c r="DS22" s="10">
        <f t="shared" si="9"/>
        <v>99.999999999999986</v>
      </c>
      <c r="DT22" s="10">
        <f t="shared" si="9"/>
        <v>0</v>
      </c>
      <c r="DU22" s="10">
        <f t="shared" si="9"/>
        <v>0</v>
      </c>
      <c r="DV22" s="10">
        <f t="shared" si="9"/>
        <v>99.999999999999986</v>
      </c>
      <c r="DW22" s="10">
        <f t="shared" si="9"/>
        <v>0</v>
      </c>
      <c r="DX22" s="10">
        <f t="shared" si="9"/>
        <v>0</v>
      </c>
      <c r="DY22" s="10">
        <f t="shared" si="9"/>
        <v>99.999999999999986</v>
      </c>
      <c r="DZ22" s="10">
        <f t="shared" si="9"/>
        <v>0</v>
      </c>
      <c r="EA22" s="10">
        <f t="shared" ref="EA22:FF22" si="10">EA21/7%</f>
        <v>0</v>
      </c>
      <c r="EB22" s="10">
        <f t="shared" si="10"/>
        <v>57.142857142857139</v>
      </c>
      <c r="EC22" s="10">
        <f t="shared" si="10"/>
        <v>42.857142857142854</v>
      </c>
      <c r="ED22" s="10">
        <f t="shared" si="10"/>
        <v>0</v>
      </c>
      <c r="EE22" s="10">
        <f t="shared" si="10"/>
        <v>99.999999999999986</v>
      </c>
      <c r="EF22" s="10">
        <f t="shared" si="10"/>
        <v>0</v>
      </c>
      <c r="EG22" s="10">
        <f t="shared" si="10"/>
        <v>0</v>
      </c>
      <c r="EH22" s="10">
        <f t="shared" si="10"/>
        <v>14.285714285714285</v>
      </c>
      <c r="EI22" s="10">
        <f t="shared" si="10"/>
        <v>85.714285714285708</v>
      </c>
      <c r="EJ22" s="10">
        <f t="shared" si="10"/>
        <v>0</v>
      </c>
      <c r="EK22" s="10">
        <f t="shared" si="10"/>
        <v>42.857142857142854</v>
      </c>
      <c r="EL22" s="10">
        <f t="shared" si="10"/>
        <v>57.142857142857139</v>
      </c>
      <c r="EM22" s="10">
        <f t="shared" si="10"/>
        <v>0</v>
      </c>
      <c r="EN22" s="10">
        <f t="shared" si="10"/>
        <v>99.999999999999986</v>
      </c>
      <c r="EO22" s="10">
        <f t="shared" si="10"/>
        <v>0</v>
      </c>
      <c r="EP22" s="10">
        <f t="shared" si="10"/>
        <v>0</v>
      </c>
      <c r="EQ22" s="10">
        <f t="shared" si="10"/>
        <v>28.571428571428569</v>
      </c>
      <c r="ER22" s="10">
        <f t="shared" si="10"/>
        <v>71.428571428571416</v>
      </c>
      <c r="ES22" s="10">
        <f t="shared" si="10"/>
        <v>0</v>
      </c>
      <c r="ET22" s="10">
        <f t="shared" si="10"/>
        <v>99.999999999999986</v>
      </c>
      <c r="EU22" s="10">
        <f t="shared" si="10"/>
        <v>0</v>
      </c>
      <c r="EV22" s="10">
        <f t="shared" si="10"/>
        <v>0</v>
      </c>
      <c r="EW22" s="10">
        <f t="shared" si="10"/>
        <v>99.999999999999986</v>
      </c>
      <c r="EX22" s="10">
        <f t="shared" si="10"/>
        <v>0</v>
      </c>
      <c r="EY22" s="10">
        <f t="shared" si="10"/>
        <v>0</v>
      </c>
      <c r="EZ22" s="10">
        <f t="shared" si="10"/>
        <v>57.142857142857139</v>
      </c>
      <c r="FA22" s="10">
        <f t="shared" si="10"/>
        <v>42.857142857142854</v>
      </c>
      <c r="FB22" s="10">
        <f t="shared" si="10"/>
        <v>0</v>
      </c>
      <c r="FC22" s="10">
        <f t="shared" si="10"/>
        <v>57.142857142857139</v>
      </c>
      <c r="FD22" s="10">
        <f t="shared" si="10"/>
        <v>42.857142857142854</v>
      </c>
      <c r="FE22" s="10">
        <f t="shared" si="10"/>
        <v>0</v>
      </c>
      <c r="FF22" s="10">
        <f t="shared" si="10"/>
        <v>85.714285714285708</v>
      </c>
      <c r="FG22" s="10">
        <f t="shared" ref="FG22:FK22" si="11">FG21/7%</f>
        <v>14.285714285714285</v>
      </c>
      <c r="FH22" s="10">
        <f t="shared" si="11"/>
        <v>0</v>
      </c>
      <c r="FI22" s="10">
        <f t="shared" si="11"/>
        <v>99.999999999999986</v>
      </c>
      <c r="FJ22" s="10">
        <f t="shared" si="11"/>
        <v>0</v>
      </c>
      <c r="FK22" s="10">
        <f t="shared" si="11"/>
        <v>0</v>
      </c>
    </row>
    <row r="24" spans="1:167">
      <c r="B24" s="11" t="s">
        <v>763</v>
      </c>
    </row>
    <row r="25" spans="1:167">
      <c r="B25" t="s">
        <v>764</v>
      </c>
      <c r="C25" t="s">
        <v>782</v>
      </c>
      <c r="D25" s="54">
        <f>(C22+F22+I22+L22+O22)/5</f>
        <v>65.714285714285694</v>
      </c>
      <c r="E25" s="33">
        <f>D25/100*7</f>
        <v>4.5999999999999988</v>
      </c>
    </row>
    <row r="26" spans="1:167">
      <c r="B26" t="s">
        <v>766</v>
      </c>
      <c r="C26" t="s">
        <v>782</v>
      </c>
      <c r="D26" s="54">
        <f>(D22+G22+J22+M22+P22)/5</f>
        <v>34.285714285714285</v>
      </c>
      <c r="E26" s="33">
        <f>D26/100*7</f>
        <v>2.4</v>
      </c>
    </row>
    <row r="27" spans="1:167">
      <c r="B27" t="s">
        <v>767</v>
      </c>
      <c r="C27" t="s">
        <v>782</v>
      </c>
      <c r="D27" s="54">
        <f>(E22+H22+K22+N22+Q22)/5</f>
        <v>0</v>
      </c>
      <c r="E27" s="33">
        <f>D27/100*7</f>
        <v>0</v>
      </c>
    </row>
    <row r="28" spans="1:167">
      <c r="D28" s="52">
        <f>SUM(D25:D27)</f>
        <v>99.999999999999972</v>
      </c>
      <c r="E28" s="52">
        <f>SUM(E25:E27)</f>
        <v>6.9999999999999982</v>
      </c>
    </row>
    <row r="29" spans="1:167">
      <c r="B29" t="s">
        <v>764</v>
      </c>
      <c r="C29" t="s">
        <v>783</v>
      </c>
      <c r="D29" s="54">
        <f>(R22+U22+X22+AA22+AD22+AG22+AJ22+AM22+AP22+AS22+AV22+AY22+BB22+BE22+BH22)/15</f>
        <v>77.142857142857139</v>
      </c>
      <c r="E29">
        <f>D29/100*7</f>
        <v>5.3999999999999995</v>
      </c>
    </row>
    <row r="30" spans="1:167">
      <c r="B30" t="s">
        <v>766</v>
      </c>
      <c r="C30" t="s">
        <v>783</v>
      </c>
      <c r="D30" s="54">
        <f>(S22+V22+Y22+AB22+AE22+AH22+AK22+AN22+AQ22+AT22+AW22+AZ22+BC22+BF22+BI22)/15</f>
        <v>22.857142857142851</v>
      </c>
      <c r="E30">
        <f>D30/100*7</f>
        <v>1.5999999999999996</v>
      </c>
    </row>
    <row r="31" spans="1:167">
      <c r="B31" t="s">
        <v>767</v>
      </c>
      <c r="C31" t="s">
        <v>783</v>
      </c>
      <c r="D31" s="54">
        <f>(T22+W22+Z22+AC22+AF22+AI22+AL22+AO22+AR22+AU22+AX22+BA22+BD22+BG22+BJ22)/15</f>
        <v>0</v>
      </c>
      <c r="E31">
        <f>D31/100*7</f>
        <v>0</v>
      </c>
    </row>
    <row r="32" spans="1:167">
      <c r="D32" s="53">
        <f>SUM(D29:D31)</f>
        <v>99.999999999999986</v>
      </c>
      <c r="E32" s="53">
        <f>SUM(E29:E31)</f>
        <v>6.9999999999999991</v>
      </c>
    </row>
    <row r="33" spans="2:5">
      <c r="B33" t="s">
        <v>764</v>
      </c>
      <c r="C33" t="s">
        <v>784</v>
      </c>
      <c r="D33" s="54">
        <f>(BK22+BN22+BQ22+BT22+BW22)/5</f>
        <v>88.571428571428555</v>
      </c>
      <c r="E33">
        <f>D33/100*7</f>
        <v>6.1999999999999993</v>
      </c>
    </row>
    <row r="34" spans="2:5">
      <c r="B34" t="s">
        <v>766</v>
      </c>
      <c r="C34" t="s">
        <v>784</v>
      </c>
      <c r="D34" s="54">
        <f>(BL22+BO22+BR22+BU22+BX22)/5</f>
        <v>11.428571428571427</v>
      </c>
      <c r="E34">
        <f>D34/100*7</f>
        <v>0.79999999999999982</v>
      </c>
    </row>
    <row r="35" spans="2:5">
      <c r="B35" t="s">
        <v>767</v>
      </c>
      <c r="C35" t="s">
        <v>784</v>
      </c>
      <c r="D35" s="54">
        <f>(BM22+BP22+BS22+BV22+BY22)/5</f>
        <v>0</v>
      </c>
      <c r="E35">
        <f>D35/100*7</f>
        <v>0</v>
      </c>
    </row>
    <row r="36" spans="2:5">
      <c r="D36" s="53">
        <f>SUM(D33:D35)</f>
        <v>99.999999999999986</v>
      </c>
      <c r="E36" s="53">
        <f>SUM(E33:E35)</f>
        <v>6.9999999999999991</v>
      </c>
    </row>
    <row r="37" spans="2:5">
      <c r="B37" t="s">
        <v>764</v>
      </c>
      <c r="C37" t="s">
        <v>785</v>
      </c>
      <c r="D37" s="54">
        <f>(BZ22+CC22+CF22+CI22+CL22+CO22+CR22+CU22+CX22+DA22+DD22+DG22+DJ22+DM22+DP22+DS22+DV22+DY22+EB22+EE22+EH22+EK22+EN22+EQ22+ET22)/25</f>
        <v>78.285714285714278</v>
      </c>
      <c r="E37">
        <f>D37/100*7</f>
        <v>5.4799999999999995</v>
      </c>
    </row>
    <row r="38" spans="2:5">
      <c r="B38" t="s">
        <v>766</v>
      </c>
      <c r="C38" t="s">
        <v>785</v>
      </c>
      <c r="D38" s="54">
        <f>(CA22+CD22+CG22+CJ22+CM22+CP22+CS22+CV22+CY22+DB22+DE22+DH22+DK22+DN22+DQ22+DT22+DW22+DZ22+EC22+EF22+EI22+EL22+EO22+ER22+EU22)/25</f>
        <v>21.714285714285712</v>
      </c>
      <c r="E38">
        <f>D38/100*7</f>
        <v>1.5199999999999998</v>
      </c>
    </row>
    <row r="39" spans="2:5">
      <c r="B39" t="s">
        <v>767</v>
      </c>
      <c r="C39" t="s">
        <v>785</v>
      </c>
      <c r="D39" s="54">
        <f>(CB22+CE22+CH22+CK22+CN22+CQ22+CT22+CW22+CZ22+DC22+DF22+DI22+DL22+DO22+DR22+DU22+DX22+EA22+ED22+EG22+EJ22+EM22+EP22+ES22+EV22)/25</f>
        <v>0</v>
      </c>
      <c r="E39">
        <f>D39/100*7</f>
        <v>0</v>
      </c>
    </row>
    <row r="40" spans="2:5">
      <c r="D40" s="53">
        <f>SUM(D37:D39)</f>
        <v>99.999999999999986</v>
      </c>
      <c r="E40" s="53">
        <f>SUM(E37:E39)</f>
        <v>6.9999999999999991</v>
      </c>
    </row>
    <row r="41" spans="2:5">
      <c r="B41" t="s">
        <v>764</v>
      </c>
      <c r="C41" t="s">
        <v>786</v>
      </c>
      <c r="D41" s="54">
        <f>(EW22+EZ22+FC22+FF22+FI22)/5</f>
        <v>79.999999999999986</v>
      </c>
      <c r="E41">
        <f>D41/100*7</f>
        <v>5.5999999999999988</v>
      </c>
    </row>
    <row r="42" spans="2:5">
      <c r="B42" t="s">
        <v>766</v>
      </c>
      <c r="C42" t="s">
        <v>786</v>
      </c>
      <c r="D42" s="54">
        <f>(EX22+FA22+FD22+FG22+FJ22)/5</f>
        <v>20</v>
      </c>
      <c r="E42">
        <f>D42/100*7</f>
        <v>1.4000000000000001</v>
      </c>
    </row>
    <row r="43" spans="2:5">
      <c r="B43" t="s">
        <v>767</v>
      </c>
      <c r="C43" t="s">
        <v>786</v>
      </c>
      <c r="D43" s="54">
        <f>(EY22+FB22+FE22+FH22+FK22)/5</f>
        <v>0</v>
      </c>
      <c r="E43">
        <f>D43/100*7</f>
        <v>0</v>
      </c>
    </row>
    <row r="44" spans="2:5">
      <c r="D44" s="53">
        <f>SUM(D41:D43)</f>
        <v>99.999999999999986</v>
      </c>
      <c r="E44" s="53">
        <f>SUM(E41:E43)</f>
        <v>6.9999999999999991</v>
      </c>
    </row>
  </sheetData>
  <mergeCells count="130">
    <mergeCell ref="A4:A13"/>
    <mergeCell ref="B4:B13"/>
    <mergeCell ref="C4:Q4"/>
    <mergeCell ref="C5:Q10"/>
    <mergeCell ref="O11:Q11"/>
    <mergeCell ref="O12:Q12"/>
    <mergeCell ref="AV11:AX11"/>
    <mergeCell ref="AY11:BA11"/>
    <mergeCell ref="BB11:BD11"/>
    <mergeCell ref="C11:E11"/>
    <mergeCell ref="I11:K11"/>
    <mergeCell ref="X11:Z11"/>
    <mergeCell ref="AJ11:AL11"/>
    <mergeCell ref="AM11:AO11"/>
    <mergeCell ref="AP11:AR11"/>
    <mergeCell ref="AA11:AC11"/>
    <mergeCell ref="F11:H11"/>
    <mergeCell ref="R11:T11"/>
    <mergeCell ref="U11:W11"/>
    <mergeCell ref="L11:N11"/>
    <mergeCell ref="CR11:CT11"/>
    <mergeCell ref="BZ11:CB11"/>
    <mergeCell ref="CC11:CE11"/>
    <mergeCell ref="BE11:BG11"/>
    <mergeCell ref="C12:E12"/>
    <mergeCell ref="F12:H12"/>
    <mergeCell ref="EZ11:FB11"/>
    <mergeCell ref="FC11:FE11"/>
    <mergeCell ref="FF11:FH11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EN11:EP11"/>
    <mergeCell ref="A22:B22"/>
    <mergeCell ref="FI12:FK12"/>
    <mergeCell ref="FC12:FE12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BQ12:BS12"/>
    <mergeCell ref="BT12:BV12"/>
    <mergeCell ref="BW12:BY12"/>
    <mergeCell ref="BK12:BM12"/>
    <mergeCell ref="BN12:BP12"/>
    <mergeCell ref="AV12:AX12"/>
    <mergeCell ref="AY12:BA12"/>
    <mergeCell ref="BB12:BD12"/>
    <mergeCell ref="BE12:BG12"/>
    <mergeCell ref="BH12:BJ12"/>
    <mergeCell ref="AM12:AO12"/>
    <mergeCell ref="A21:B21"/>
    <mergeCell ref="DS12:DU12"/>
    <mergeCell ref="DV12:DX12"/>
    <mergeCell ref="DY12:EA12"/>
    <mergeCell ref="DD12:DF12"/>
    <mergeCell ref="DG12:DI12"/>
    <mergeCell ref="DJ12:DL12"/>
    <mergeCell ref="DM12:DO12"/>
    <mergeCell ref="DP12:DR12"/>
    <mergeCell ref="CU12:CW12"/>
    <mergeCell ref="CX12:CZ12"/>
    <mergeCell ref="DA12:DC12"/>
    <mergeCell ref="CL12:CN12"/>
    <mergeCell ref="CO12:CQ12"/>
    <mergeCell ref="AP12:AR12"/>
    <mergeCell ref="AS12:AU12"/>
    <mergeCell ref="AD12:AF12"/>
    <mergeCell ref="AG12:AI12"/>
    <mergeCell ref="AJ12:AL12"/>
    <mergeCell ref="AA12:AC12"/>
    <mergeCell ref="U12:W12"/>
    <mergeCell ref="X12:Z12"/>
    <mergeCell ref="I12:K12"/>
    <mergeCell ref="L12:N12"/>
    <mergeCell ref="EW4:FK4"/>
    <mergeCell ref="EW5:FK5"/>
    <mergeCell ref="R5:AF5"/>
    <mergeCell ref="AG5:AU5"/>
    <mergeCell ref="AV5:BJ5"/>
    <mergeCell ref="R4:BJ4"/>
    <mergeCell ref="BK4:BY4"/>
    <mergeCell ref="BK5:BY5"/>
    <mergeCell ref="BZ5:CN5"/>
    <mergeCell ref="DD5:DR5"/>
    <mergeCell ref="BZ4:EV4"/>
    <mergeCell ref="DS5:EG5"/>
    <mergeCell ref="CO5:DC5"/>
    <mergeCell ref="EH5:EV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43"/>
  <sheetViews>
    <sheetView tabSelected="1" topLeftCell="C1" workbookViewId="0">
      <selection activeCell="C4" sqref="C4:T4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8.75">
      <c r="A2" s="8" t="s">
        <v>799</v>
      </c>
      <c r="B2" s="55" t="s">
        <v>1422</v>
      </c>
      <c r="C2" s="7"/>
      <c r="D2" s="7"/>
      <c r="E2" s="55" t="s">
        <v>1420</v>
      </c>
      <c r="F2" s="7"/>
      <c r="G2" s="15"/>
      <c r="H2" s="15"/>
      <c r="I2" s="57" t="s">
        <v>1430</v>
      </c>
      <c r="J2" s="7"/>
      <c r="K2" s="7"/>
      <c r="L2" s="7"/>
      <c r="M2" s="56" t="s">
        <v>1429</v>
      </c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08" t="s">
        <v>0</v>
      </c>
      <c r="B4" s="108" t="s">
        <v>170</v>
      </c>
      <c r="C4" s="132" t="s">
        <v>382</v>
      </c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81" t="s">
        <v>321</v>
      </c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 t="s">
        <v>881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133" t="s">
        <v>329</v>
      </c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33"/>
      <c r="DP4" s="133"/>
      <c r="DQ4" s="133"/>
      <c r="DR4" s="133"/>
      <c r="DS4" s="133"/>
      <c r="DT4" s="133"/>
      <c r="DU4" s="133"/>
      <c r="DV4" s="133"/>
      <c r="DW4" s="133"/>
      <c r="DX4" s="133"/>
      <c r="DY4" s="133"/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10" t="s">
        <v>383</v>
      </c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</row>
    <row r="5" spans="1:200" ht="13.5" customHeight="1">
      <c r="A5" s="108"/>
      <c r="B5" s="108"/>
      <c r="C5" s="111" t="s">
        <v>320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 t="s">
        <v>322</v>
      </c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85" t="s">
        <v>323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 t="s">
        <v>379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111" t="s">
        <v>380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 t="s">
        <v>330</v>
      </c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5" t="s">
        <v>325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331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34" t="s">
        <v>332</v>
      </c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15" t="s">
        <v>43</v>
      </c>
      <c r="FJ5" s="115"/>
      <c r="FK5" s="115"/>
      <c r="FL5" s="115"/>
      <c r="FM5" s="115"/>
      <c r="FN5" s="115"/>
      <c r="FO5" s="115"/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85" t="s">
        <v>327</v>
      </c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85"/>
      <c r="GN5" s="85"/>
      <c r="GO5" s="85"/>
      <c r="GP5" s="85"/>
      <c r="GQ5" s="85"/>
      <c r="GR5" s="85"/>
    </row>
    <row r="6" spans="1:200" ht="15.75" hidden="1">
      <c r="A6" s="108"/>
      <c r="B6" s="108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08"/>
      <c r="B7" s="108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08"/>
      <c r="B8" s="108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08"/>
      <c r="B9" s="108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08"/>
      <c r="B10" s="108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08"/>
      <c r="B11" s="108"/>
      <c r="C11" s="111" t="s">
        <v>87</v>
      </c>
      <c r="D11" s="111" t="s">
        <v>2</v>
      </c>
      <c r="E11" s="111" t="s">
        <v>3</v>
      </c>
      <c r="F11" s="111" t="s">
        <v>88</v>
      </c>
      <c r="G11" s="111" t="s">
        <v>6</v>
      </c>
      <c r="H11" s="111" t="s">
        <v>7</v>
      </c>
      <c r="I11" s="111" t="s">
        <v>116</v>
      </c>
      <c r="J11" s="111" t="s">
        <v>6</v>
      </c>
      <c r="K11" s="111" t="s">
        <v>7</v>
      </c>
      <c r="L11" s="111" t="s">
        <v>89</v>
      </c>
      <c r="M11" s="111" t="s">
        <v>1</v>
      </c>
      <c r="N11" s="111" t="s">
        <v>2</v>
      </c>
      <c r="O11" s="111" t="s">
        <v>90</v>
      </c>
      <c r="P11" s="111"/>
      <c r="Q11" s="111"/>
      <c r="R11" s="111" t="s">
        <v>91</v>
      </c>
      <c r="S11" s="111"/>
      <c r="T11" s="111"/>
      <c r="U11" s="111" t="s">
        <v>92</v>
      </c>
      <c r="V11" s="111"/>
      <c r="W11" s="111"/>
      <c r="X11" s="111" t="s">
        <v>93</v>
      </c>
      <c r="Y11" s="111"/>
      <c r="Z11" s="111"/>
      <c r="AA11" s="85" t="s">
        <v>1097</v>
      </c>
      <c r="AB11" s="85"/>
      <c r="AC11" s="85"/>
      <c r="AD11" s="85" t="s">
        <v>94</v>
      </c>
      <c r="AE11" s="85"/>
      <c r="AF11" s="85"/>
      <c r="AG11" s="111" t="s">
        <v>95</v>
      </c>
      <c r="AH11" s="111"/>
      <c r="AI11" s="111"/>
      <c r="AJ11" s="85" t="s">
        <v>96</v>
      </c>
      <c r="AK11" s="85"/>
      <c r="AL11" s="85"/>
      <c r="AM11" s="111" t="s">
        <v>97</v>
      </c>
      <c r="AN11" s="111"/>
      <c r="AO11" s="111"/>
      <c r="AP11" s="111" t="s">
        <v>98</v>
      </c>
      <c r="AQ11" s="111"/>
      <c r="AR11" s="111"/>
      <c r="AS11" s="111" t="s">
        <v>99</v>
      </c>
      <c r="AT11" s="111"/>
      <c r="AU11" s="111"/>
      <c r="AV11" s="85" t="s">
        <v>100</v>
      </c>
      <c r="AW11" s="85"/>
      <c r="AX11" s="85"/>
      <c r="AY11" s="85" t="s">
        <v>101</v>
      </c>
      <c r="AZ11" s="85"/>
      <c r="BA11" s="85"/>
      <c r="BB11" s="85" t="s">
        <v>102</v>
      </c>
      <c r="BC11" s="85"/>
      <c r="BD11" s="85"/>
      <c r="BE11" s="85" t="s">
        <v>117</v>
      </c>
      <c r="BF11" s="85"/>
      <c r="BG11" s="85"/>
      <c r="BH11" s="85" t="s">
        <v>1121</v>
      </c>
      <c r="BI11" s="85"/>
      <c r="BJ11" s="85"/>
      <c r="BK11" s="85" t="s">
        <v>103</v>
      </c>
      <c r="BL11" s="85"/>
      <c r="BM11" s="85"/>
      <c r="BN11" s="85" t="s">
        <v>104</v>
      </c>
      <c r="BO11" s="85"/>
      <c r="BP11" s="85"/>
      <c r="BQ11" s="85" t="s">
        <v>105</v>
      </c>
      <c r="BR11" s="85"/>
      <c r="BS11" s="85"/>
      <c r="BT11" s="85" t="s">
        <v>106</v>
      </c>
      <c r="BU11" s="85"/>
      <c r="BV11" s="85"/>
      <c r="BW11" s="85" t="s">
        <v>407</v>
      </c>
      <c r="BX11" s="85"/>
      <c r="BY11" s="85"/>
      <c r="BZ11" s="85" t="s">
        <v>408</v>
      </c>
      <c r="CA11" s="85"/>
      <c r="CB11" s="85"/>
      <c r="CC11" s="85" t="s">
        <v>409</v>
      </c>
      <c r="CD11" s="85"/>
      <c r="CE11" s="85"/>
      <c r="CF11" s="85" t="s">
        <v>410</v>
      </c>
      <c r="CG11" s="85"/>
      <c r="CH11" s="85"/>
      <c r="CI11" s="85" t="s">
        <v>411</v>
      </c>
      <c r="CJ11" s="85"/>
      <c r="CK11" s="85"/>
      <c r="CL11" s="85" t="s">
        <v>412</v>
      </c>
      <c r="CM11" s="85"/>
      <c r="CN11" s="85"/>
      <c r="CO11" s="82" t="s">
        <v>107</v>
      </c>
      <c r="CP11" s="83"/>
      <c r="CQ11" s="84"/>
      <c r="CR11" s="85" t="s">
        <v>108</v>
      </c>
      <c r="CS11" s="85"/>
      <c r="CT11" s="85"/>
      <c r="CU11" s="85" t="s">
        <v>118</v>
      </c>
      <c r="CV11" s="85"/>
      <c r="CW11" s="85"/>
      <c r="CX11" s="85" t="s">
        <v>109</v>
      </c>
      <c r="CY11" s="85"/>
      <c r="CZ11" s="85"/>
      <c r="DA11" s="85" t="s">
        <v>110</v>
      </c>
      <c r="DB11" s="85"/>
      <c r="DC11" s="85"/>
      <c r="DD11" s="85" t="s">
        <v>111</v>
      </c>
      <c r="DE11" s="85"/>
      <c r="DF11" s="85"/>
      <c r="DG11" s="85" t="s">
        <v>112</v>
      </c>
      <c r="DH11" s="85"/>
      <c r="DI11" s="85"/>
      <c r="DJ11" s="85" t="s">
        <v>113</v>
      </c>
      <c r="DK11" s="85"/>
      <c r="DL11" s="85"/>
      <c r="DM11" s="85" t="s">
        <v>114</v>
      </c>
      <c r="DN11" s="85"/>
      <c r="DO11" s="85"/>
      <c r="DP11" s="85" t="s">
        <v>115</v>
      </c>
      <c r="DQ11" s="85"/>
      <c r="DR11" s="85"/>
      <c r="DS11" s="85" t="s">
        <v>119</v>
      </c>
      <c r="DT11" s="85"/>
      <c r="DU11" s="85"/>
      <c r="DV11" s="85" t="s">
        <v>120</v>
      </c>
      <c r="DW11" s="85"/>
      <c r="DX11" s="85"/>
      <c r="DY11" s="85" t="s">
        <v>121</v>
      </c>
      <c r="DZ11" s="85"/>
      <c r="EA11" s="85"/>
      <c r="EB11" s="85" t="s">
        <v>390</v>
      </c>
      <c r="EC11" s="85"/>
      <c r="ED11" s="85"/>
      <c r="EE11" s="85" t="s">
        <v>391</v>
      </c>
      <c r="EF11" s="85"/>
      <c r="EG11" s="85"/>
      <c r="EH11" s="85" t="s">
        <v>392</v>
      </c>
      <c r="EI11" s="85"/>
      <c r="EJ11" s="85"/>
      <c r="EK11" s="85" t="s">
        <v>393</v>
      </c>
      <c r="EL11" s="85"/>
      <c r="EM11" s="85"/>
      <c r="EN11" s="85" t="s">
        <v>394</v>
      </c>
      <c r="EO11" s="85"/>
      <c r="EP11" s="85"/>
      <c r="EQ11" s="85" t="s">
        <v>395</v>
      </c>
      <c r="ER11" s="85"/>
      <c r="ES11" s="85"/>
      <c r="ET11" s="85" t="s">
        <v>396</v>
      </c>
      <c r="EU11" s="85"/>
      <c r="EV11" s="85"/>
      <c r="EW11" s="85" t="s">
        <v>397</v>
      </c>
      <c r="EX11" s="85"/>
      <c r="EY11" s="85"/>
      <c r="EZ11" s="85" t="s">
        <v>398</v>
      </c>
      <c r="FA11" s="85"/>
      <c r="FB11" s="85"/>
      <c r="FC11" s="85" t="s">
        <v>399</v>
      </c>
      <c r="FD11" s="85"/>
      <c r="FE11" s="85"/>
      <c r="FF11" s="85" t="s">
        <v>400</v>
      </c>
      <c r="FG11" s="85"/>
      <c r="FH11" s="85"/>
      <c r="FI11" s="85" t="s">
        <v>401</v>
      </c>
      <c r="FJ11" s="85"/>
      <c r="FK11" s="85"/>
      <c r="FL11" s="85" t="s">
        <v>402</v>
      </c>
      <c r="FM11" s="85"/>
      <c r="FN11" s="85"/>
      <c r="FO11" s="85" t="s">
        <v>403</v>
      </c>
      <c r="FP11" s="85"/>
      <c r="FQ11" s="85"/>
      <c r="FR11" s="85" t="s">
        <v>404</v>
      </c>
      <c r="FS11" s="85"/>
      <c r="FT11" s="85"/>
      <c r="FU11" s="85" t="s">
        <v>405</v>
      </c>
      <c r="FV11" s="85"/>
      <c r="FW11" s="85"/>
      <c r="FX11" s="85" t="s">
        <v>406</v>
      </c>
      <c r="FY11" s="85"/>
      <c r="FZ11" s="85"/>
      <c r="GA11" s="85" t="s">
        <v>384</v>
      </c>
      <c r="GB11" s="85"/>
      <c r="GC11" s="85"/>
      <c r="GD11" s="85" t="s">
        <v>385</v>
      </c>
      <c r="GE11" s="85"/>
      <c r="GF11" s="85"/>
      <c r="GG11" s="85" t="s">
        <v>386</v>
      </c>
      <c r="GH11" s="85"/>
      <c r="GI11" s="85"/>
      <c r="GJ11" s="85" t="s">
        <v>387</v>
      </c>
      <c r="GK11" s="85"/>
      <c r="GL11" s="85"/>
      <c r="GM11" s="85" t="s">
        <v>388</v>
      </c>
      <c r="GN11" s="85"/>
      <c r="GO11" s="85"/>
      <c r="GP11" s="85" t="s">
        <v>389</v>
      </c>
      <c r="GQ11" s="85"/>
      <c r="GR11" s="85"/>
    </row>
    <row r="12" spans="1:200" ht="87" customHeight="1">
      <c r="A12" s="108"/>
      <c r="B12" s="108"/>
      <c r="C12" s="96" t="s">
        <v>1071</v>
      </c>
      <c r="D12" s="96"/>
      <c r="E12" s="96"/>
      <c r="F12" s="96" t="s">
        <v>1073</v>
      </c>
      <c r="G12" s="96"/>
      <c r="H12" s="96"/>
      <c r="I12" s="96" t="s">
        <v>1076</v>
      </c>
      <c r="J12" s="96"/>
      <c r="K12" s="96"/>
      <c r="L12" s="96" t="s">
        <v>1080</v>
      </c>
      <c r="M12" s="96"/>
      <c r="N12" s="96"/>
      <c r="O12" s="96" t="s">
        <v>1084</v>
      </c>
      <c r="P12" s="96"/>
      <c r="Q12" s="96"/>
      <c r="R12" s="96" t="s">
        <v>1088</v>
      </c>
      <c r="S12" s="96"/>
      <c r="T12" s="96"/>
      <c r="U12" s="96" t="s">
        <v>1092</v>
      </c>
      <c r="V12" s="96"/>
      <c r="W12" s="96"/>
      <c r="X12" s="96" t="s">
        <v>1096</v>
      </c>
      <c r="Y12" s="96"/>
      <c r="Z12" s="96"/>
      <c r="AA12" s="96" t="s">
        <v>1098</v>
      </c>
      <c r="AB12" s="96"/>
      <c r="AC12" s="96"/>
      <c r="AD12" s="96" t="s">
        <v>537</v>
      </c>
      <c r="AE12" s="96"/>
      <c r="AF12" s="96"/>
      <c r="AG12" s="96" t="s">
        <v>1103</v>
      </c>
      <c r="AH12" s="96"/>
      <c r="AI12" s="96"/>
      <c r="AJ12" s="96" t="s">
        <v>1104</v>
      </c>
      <c r="AK12" s="96"/>
      <c r="AL12" s="96"/>
      <c r="AM12" s="101" t="s">
        <v>1105</v>
      </c>
      <c r="AN12" s="101"/>
      <c r="AO12" s="101"/>
      <c r="AP12" s="101" t="s">
        <v>1106</v>
      </c>
      <c r="AQ12" s="101"/>
      <c r="AR12" s="101"/>
      <c r="AS12" s="101" t="s">
        <v>1107</v>
      </c>
      <c r="AT12" s="101"/>
      <c r="AU12" s="101"/>
      <c r="AV12" s="101" t="s">
        <v>1111</v>
      </c>
      <c r="AW12" s="101"/>
      <c r="AX12" s="101"/>
      <c r="AY12" s="101" t="s">
        <v>1115</v>
      </c>
      <c r="AZ12" s="101"/>
      <c r="BA12" s="101"/>
      <c r="BB12" s="101" t="s">
        <v>1118</v>
      </c>
      <c r="BC12" s="101"/>
      <c r="BD12" s="101"/>
      <c r="BE12" s="101" t="s">
        <v>1119</v>
      </c>
      <c r="BF12" s="101"/>
      <c r="BG12" s="101"/>
      <c r="BH12" s="101" t="s">
        <v>1122</v>
      </c>
      <c r="BI12" s="101"/>
      <c r="BJ12" s="101"/>
      <c r="BK12" s="101" t="s">
        <v>1123</v>
      </c>
      <c r="BL12" s="101"/>
      <c r="BM12" s="101"/>
      <c r="BN12" s="101" t="s">
        <v>1124</v>
      </c>
      <c r="BO12" s="101"/>
      <c r="BP12" s="101"/>
      <c r="BQ12" s="101" t="s">
        <v>559</v>
      </c>
      <c r="BR12" s="101"/>
      <c r="BS12" s="101"/>
      <c r="BT12" s="101" t="s">
        <v>562</v>
      </c>
      <c r="BU12" s="101"/>
      <c r="BV12" s="101"/>
      <c r="BW12" s="96" t="s">
        <v>1125</v>
      </c>
      <c r="BX12" s="96"/>
      <c r="BY12" s="96"/>
      <c r="BZ12" s="96" t="s">
        <v>1126</v>
      </c>
      <c r="CA12" s="96"/>
      <c r="CB12" s="96"/>
      <c r="CC12" s="96" t="s">
        <v>1127</v>
      </c>
      <c r="CD12" s="96"/>
      <c r="CE12" s="96"/>
      <c r="CF12" s="96" t="s">
        <v>1131</v>
      </c>
      <c r="CG12" s="96"/>
      <c r="CH12" s="96"/>
      <c r="CI12" s="96" t="s">
        <v>1135</v>
      </c>
      <c r="CJ12" s="96"/>
      <c r="CK12" s="96"/>
      <c r="CL12" s="96" t="s">
        <v>573</v>
      </c>
      <c r="CM12" s="96"/>
      <c r="CN12" s="96"/>
      <c r="CO12" s="101" t="s">
        <v>1137</v>
      </c>
      <c r="CP12" s="101"/>
      <c r="CQ12" s="101"/>
      <c r="CR12" s="101" t="s">
        <v>1141</v>
      </c>
      <c r="CS12" s="101"/>
      <c r="CT12" s="101"/>
      <c r="CU12" s="101" t="s">
        <v>1144</v>
      </c>
      <c r="CV12" s="101"/>
      <c r="CW12" s="101"/>
      <c r="CX12" s="101" t="s">
        <v>1148</v>
      </c>
      <c r="CY12" s="101"/>
      <c r="CZ12" s="101"/>
      <c r="DA12" s="101" t="s">
        <v>581</v>
      </c>
      <c r="DB12" s="101"/>
      <c r="DC12" s="101"/>
      <c r="DD12" s="96" t="s">
        <v>1149</v>
      </c>
      <c r="DE12" s="96"/>
      <c r="DF12" s="96"/>
      <c r="DG12" s="96" t="s">
        <v>1153</v>
      </c>
      <c r="DH12" s="96"/>
      <c r="DI12" s="96"/>
      <c r="DJ12" s="96" t="s">
        <v>1157</v>
      </c>
      <c r="DK12" s="96"/>
      <c r="DL12" s="96"/>
      <c r="DM12" s="101" t="s">
        <v>1159</v>
      </c>
      <c r="DN12" s="101"/>
      <c r="DO12" s="101"/>
      <c r="DP12" s="96" t="s">
        <v>1160</v>
      </c>
      <c r="DQ12" s="96"/>
      <c r="DR12" s="96"/>
      <c r="DS12" s="96" t="s">
        <v>589</v>
      </c>
      <c r="DT12" s="96"/>
      <c r="DU12" s="96"/>
      <c r="DV12" s="96" t="s">
        <v>591</v>
      </c>
      <c r="DW12" s="96"/>
      <c r="DX12" s="96"/>
      <c r="DY12" s="101" t="s">
        <v>1165</v>
      </c>
      <c r="DZ12" s="101"/>
      <c r="EA12" s="101"/>
      <c r="EB12" s="101" t="s">
        <v>1168</v>
      </c>
      <c r="EC12" s="101"/>
      <c r="ED12" s="101"/>
      <c r="EE12" s="101" t="s">
        <v>1169</v>
      </c>
      <c r="EF12" s="101"/>
      <c r="EG12" s="101"/>
      <c r="EH12" s="101" t="s">
        <v>1173</v>
      </c>
      <c r="EI12" s="101"/>
      <c r="EJ12" s="101"/>
      <c r="EK12" s="101" t="s">
        <v>1177</v>
      </c>
      <c r="EL12" s="101"/>
      <c r="EM12" s="101"/>
      <c r="EN12" s="101" t="s">
        <v>597</v>
      </c>
      <c r="EO12" s="101"/>
      <c r="EP12" s="101"/>
      <c r="EQ12" s="96" t="s">
        <v>1179</v>
      </c>
      <c r="ER12" s="96"/>
      <c r="ES12" s="96"/>
      <c r="ET12" s="96" t="s">
        <v>604</v>
      </c>
      <c r="EU12" s="96"/>
      <c r="EV12" s="96"/>
      <c r="EW12" s="96" t="s">
        <v>1186</v>
      </c>
      <c r="EX12" s="96"/>
      <c r="EY12" s="96"/>
      <c r="EZ12" s="96" t="s">
        <v>600</v>
      </c>
      <c r="FA12" s="96"/>
      <c r="FB12" s="96"/>
      <c r="FC12" s="96" t="s">
        <v>601</v>
      </c>
      <c r="FD12" s="96"/>
      <c r="FE12" s="96"/>
      <c r="FF12" s="96" t="s">
        <v>1193</v>
      </c>
      <c r="FG12" s="96"/>
      <c r="FH12" s="96"/>
      <c r="FI12" s="101" t="s">
        <v>1197</v>
      </c>
      <c r="FJ12" s="101"/>
      <c r="FK12" s="101"/>
      <c r="FL12" s="101" t="s">
        <v>1201</v>
      </c>
      <c r="FM12" s="101"/>
      <c r="FN12" s="101"/>
      <c r="FO12" s="101" t="s">
        <v>1205</v>
      </c>
      <c r="FP12" s="101"/>
      <c r="FQ12" s="101"/>
      <c r="FR12" s="101" t="s">
        <v>606</v>
      </c>
      <c r="FS12" s="101"/>
      <c r="FT12" s="101"/>
      <c r="FU12" s="101" t="s">
        <v>1212</v>
      </c>
      <c r="FV12" s="101"/>
      <c r="FW12" s="101"/>
      <c r="FX12" s="101" t="s">
        <v>1215</v>
      </c>
      <c r="FY12" s="101"/>
      <c r="FZ12" s="101"/>
      <c r="GA12" s="96" t="s">
        <v>1219</v>
      </c>
      <c r="GB12" s="96"/>
      <c r="GC12" s="96"/>
      <c r="GD12" s="96" t="s">
        <v>1220</v>
      </c>
      <c r="GE12" s="96"/>
      <c r="GF12" s="96"/>
      <c r="GG12" s="96" t="s">
        <v>1224</v>
      </c>
      <c r="GH12" s="96"/>
      <c r="GI12" s="96"/>
      <c r="GJ12" s="96" t="s">
        <v>1228</v>
      </c>
      <c r="GK12" s="96"/>
      <c r="GL12" s="96"/>
      <c r="GM12" s="96" t="s">
        <v>1232</v>
      </c>
      <c r="GN12" s="96"/>
      <c r="GO12" s="96"/>
      <c r="GP12" s="96" t="s">
        <v>1236</v>
      </c>
      <c r="GQ12" s="96"/>
      <c r="GR12" s="96"/>
    </row>
    <row r="13" spans="1:200" ht="156">
      <c r="A13" s="108"/>
      <c r="B13" s="108"/>
      <c r="C13" s="29" t="s">
        <v>806</v>
      </c>
      <c r="D13" s="29" t="s">
        <v>861</v>
      </c>
      <c r="E13" s="29" t="s">
        <v>1072</v>
      </c>
      <c r="F13" s="29" t="s">
        <v>1074</v>
      </c>
      <c r="G13" s="29" t="s">
        <v>532</v>
      </c>
      <c r="H13" s="29" t="s">
        <v>1075</v>
      </c>
      <c r="I13" s="29" t="s">
        <v>1077</v>
      </c>
      <c r="J13" s="29" t="s">
        <v>1078</v>
      </c>
      <c r="K13" s="29" t="s">
        <v>1079</v>
      </c>
      <c r="L13" s="29" t="s">
        <v>1081</v>
      </c>
      <c r="M13" s="29" t="s">
        <v>1082</v>
      </c>
      <c r="N13" s="29" t="s">
        <v>1083</v>
      </c>
      <c r="O13" s="29" t="s">
        <v>1085</v>
      </c>
      <c r="P13" s="29" t="s">
        <v>1086</v>
      </c>
      <c r="Q13" s="29" t="s">
        <v>1087</v>
      </c>
      <c r="R13" s="29" t="s">
        <v>1089</v>
      </c>
      <c r="S13" s="29" t="s">
        <v>1090</v>
      </c>
      <c r="T13" s="29" t="s">
        <v>1091</v>
      </c>
      <c r="U13" s="29" t="s">
        <v>1093</v>
      </c>
      <c r="V13" s="29" t="s">
        <v>1094</v>
      </c>
      <c r="W13" s="29" t="s">
        <v>1095</v>
      </c>
      <c r="X13" s="29" t="s">
        <v>260</v>
      </c>
      <c r="Y13" s="29" t="s">
        <v>534</v>
      </c>
      <c r="Z13" s="29" t="s">
        <v>262</v>
      </c>
      <c r="AA13" s="29" t="s">
        <v>535</v>
      </c>
      <c r="AB13" s="29" t="s">
        <v>1099</v>
      </c>
      <c r="AC13" s="29" t="s">
        <v>536</v>
      </c>
      <c r="AD13" s="29" t="s">
        <v>1100</v>
      </c>
      <c r="AE13" s="29" t="s">
        <v>1101</v>
      </c>
      <c r="AF13" s="29" t="s">
        <v>1102</v>
      </c>
      <c r="AG13" s="29" t="s">
        <v>541</v>
      </c>
      <c r="AH13" s="29" t="s">
        <v>542</v>
      </c>
      <c r="AI13" s="29" t="s">
        <v>543</v>
      </c>
      <c r="AJ13" s="29" t="s">
        <v>297</v>
      </c>
      <c r="AK13" s="29" t="s">
        <v>544</v>
      </c>
      <c r="AL13" s="29" t="s">
        <v>545</v>
      </c>
      <c r="AM13" s="29" t="s">
        <v>546</v>
      </c>
      <c r="AN13" s="29" t="s">
        <v>547</v>
      </c>
      <c r="AO13" s="29" t="s">
        <v>548</v>
      </c>
      <c r="AP13" s="29" t="s">
        <v>549</v>
      </c>
      <c r="AQ13" s="29" t="s">
        <v>550</v>
      </c>
      <c r="AR13" s="29" t="s">
        <v>551</v>
      </c>
      <c r="AS13" s="29" t="s">
        <v>1108</v>
      </c>
      <c r="AT13" s="29" t="s">
        <v>1109</v>
      </c>
      <c r="AU13" s="29" t="s">
        <v>1110</v>
      </c>
      <c r="AV13" s="29" t="s">
        <v>1112</v>
      </c>
      <c r="AW13" s="29" t="s">
        <v>1113</v>
      </c>
      <c r="AX13" s="29" t="s">
        <v>1114</v>
      </c>
      <c r="AY13" s="29" t="s">
        <v>1116</v>
      </c>
      <c r="AZ13" s="29" t="s">
        <v>1117</v>
      </c>
      <c r="BA13" s="29" t="s">
        <v>192</v>
      </c>
      <c r="BB13" s="29" t="s">
        <v>553</v>
      </c>
      <c r="BC13" s="29" t="s">
        <v>554</v>
      </c>
      <c r="BD13" s="29" t="s">
        <v>555</v>
      </c>
      <c r="BE13" s="30" t="s">
        <v>202</v>
      </c>
      <c r="BF13" s="30" t="s">
        <v>201</v>
      </c>
      <c r="BG13" s="30" t="s">
        <v>1120</v>
      </c>
      <c r="BH13" s="30" t="s">
        <v>556</v>
      </c>
      <c r="BI13" s="30" t="s">
        <v>557</v>
      </c>
      <c r="BJ13" s="30" t="s">
        <v>558</v>
      </c>
      <c r="BK13" s="47" t="s">
        <v>235</v>
      </c>
      <c r="BL13" s="30" t="s">
        <v>203</v>
      </c>
      <c r="BM13" s="30" t="s">
        <v>204</v>
      </c>
      <c r="BN13" s="30" t="s">
        <v>538</v>
      </c>
      <c r="BO13" s="30" t="s">
        <v>539</v>
      </c>
      <c r="BP13" s="30" t="s">
        <v>540</v>
      </c>
      <c r="BQ13" s="30" t="s">
        <v>559</v>
      </c>
      <c r="BR13" s="30" t="s">
        <v>560</v>
      </c>
      <c r="BS13" s="30" t="s">
        <v>561</v>
      </c>
      <c r="BT13" s="30" t="s">
        <v>562</v>
      </c>
      <c r="BU13" s="30" t="s">
        <v>563</v>
      </c>
      <c r="BV13" s="30" t="s">
        <v>564</v>
      </c>
      <c r="BW13" s="29" t="s">
        <v>565</v>
      </c>
      <c r="BX13" s="29" t="s">
        <v>566</v>
      </c>
      <c r="BY13" s="29" t="s">
        <v>567</v>
      </c>
      <c r="BZ13" s="29" t="s">
        <v>453</v>
      </c>
      <c r="CA13" s="29" t="s">
        <v>485</v>
      </c>
      <c r="CB13" s="29" t="s">
        <v>569</v>
      </c>
      <c r="CC13" s="30" t="s">
        <v>1128</v>
      </c>
      <c r="CD13" s="30" t="s">
        <v>1129</v>
      </c>
      <c r="CE13" s="30" t="s">
        <v>1130</v>
      </c>
      <c r="CF13" s="29" t="s">
        <v>1132</v>
      </c>
      <c r="CG13" s="29" t="s">
        <v>1133</v>
      </c>
      <c r="CH13" s="29" t="s">
        <v>1134</v>
      </c>
      <c r="CI13" s="29" t="s">
        <v>570</v>
      </c>
      <c r="CJ13" s="29" t="s">
        <v>571</v>
      </c>
      <c r="CK13" s="29" t="s">
        <v>572</v>
      </c>
      <c r="CL13" s="29" t="s">
        <v>573</v>
      </c>
      <c r="CM13" s="29" t="s">
        <v>574</v>
      </c>
      <c r="CN13" s="29" t="s">
        <v>1136</v>
      </c>
      <c r="CO13" s="30" t="s">
        <v>1138</v>
      </c>
      <c r="CP13" s="30" t="s">
        <v>1139</v>
      </c>
      <c r="CQ13" s="30" t="s">
        <v>1140</v>
      </c>
      <c r="CR13" s="30" t="s">
        <v>1142</v>
      </c>
      <c r="CS13" s="30" t="s">
        <v>1143</v>
      </c>
      <c r="CT13" s="30" t="s">
        <v>274</v>
      </c>
      <c r="CU13" s="30" t="s">
        <v>1145</v>
      </c>
      <c r="CV13" s="30" t="s">
        <v>1146</v>
      </c>
      <c r="CW13" s="30" t="s">
        <v>1147</v>
      </c>
      <c r="CX13" s="30" t="s">
        <v>578</v>
      </c>
      <c r="CY13" s="30" t="s">
        <v>579</v>
      </c>
      <c r="CZ13" s="30" t="s">
        <v>580</v>
      </c>
      <c r="DA13" s="30" t="s">
        <v>581</v>
      </c>
      <c r="DB13" s="30" t="s">
        <v>582</v>
      </c>
      <c r="DC13" s="30" t="s">
        <v>583</v>
      </c>
      <c r="DD13" s="30" t="s">
        <v>1150</v>
      </c>
      <c r="DE13" s="30" t="s">
        <v>1151</v>
      </c>
      <c r="DF13" s="30" t="s">
        <v>1152</v>
      </c>
      <c r="DG13" s="29" t="s">
        <v>1154</v>
      </c>
      <c r="DH13" s="29" t="s">
        <v>1155</v>
      </c>
      <c r="DI13" s="29" t="s">
        <v>1156</v>
      </c>
      <c r="DJ13" s="29" t="s">
        <v>584</v>
      </c>
      <c r="DK13" s="29" t="s">
        <v>585</v>
      </c>
      <c r="DL13" s="29" t="s">
        <v>1158</v>
      </c>
      <c r="DM13" s="29" t="s">
        <v>586</v>
      </c>
      <c r="DN13" s="29" t="s">
        <v>587</v>
      </c>
      <c r="DO13" s="29" t="s">
        <v>588</v>
      </c>
      <c r="DP13" s="29" t="s">
        <v>575</v>
      </c>
      <c r="DQ13" s="29" t="s">
        <v>576</v>
      </c>
      <c r="DR13" s="29" t="s">
        <v>577</v>
      </c>
      <c r="DS13" s="29" t="s">
        <v>1161</v>
      </c>
      <c r="DT13" s="29" t="s">
        <v>1162</v>
      </c>
      <c r="DU13" s="29" t="s">
        <v>590</v>
      </c>
      <c r="DV13" s="29" t="s">
        <v>591</v>
      </c>
      <c r="DW13" s="29" t="s">
        <v>1163</v>
      </c>
      <c r="DX13" s="29" t="s">
        <v>1164</v>
      </c>
      <c r="DY13" s="29" t="s">
        <v>1165</v>
      </c>
      <c r="DZ13" s="29" t="s">
        <v>1166</v>
      </c>
      <c r="EA13" s="29" t="s">
        <v>1167</v>
      </c>
      <c r="EB13" s="29" t="s">
        <v>592</v>
      </c>
      <c r="EC13" s="29" t="s">
        <v>593</v>
      </c>
      <c r="ED13" s="29" t="s">
        <v>594</v>
      </c>
      <c r="EE13" s="29" t="s">
        <v>1170</v>
      </c>
      <c r="EF13" s="29" t="s">
        <v>1171</v>
      </c>
      <c r="EG13" s="29" t="s">
        <v>1172</v>
      </c>
      <c r="EH13" s="29" t="s">
        <v>1174</v>
      </c>
      <c r="EI13" s="29" t="s">
        <v>1175</v>
      </c>
      <c r="EJ13" s="29" t="s">
        <v>1176</v>
      </c>
      <c r="EK13" s="29" t="s">
        <v>595</v>
      </c>
      <c r="EL13" s="29" t="s">
        <v>1178</v>
      </c>
      <c r="EM13" s="29" t="s">
        <v>596</v>
      </c>
      <c r="EN13" s="29" t="s">
        <v>597</v>
      </c>
      <c r="EO13" s="29" t="s">
        <v>598</v>
      </c>
      <c r="EP13" s="29" t="s">
        <v>599</v>
      </c>
      <c r="EQ13" s="29" t="s">
        <v>1180</v>
      </c>
      <c r="ER13" s="29" t="s">
        <v>1181</v>
      </c>
      <c r="ES13" s="29" t="s">
        <v>1182</v>
      </c>
      <c r="ET13" s="29" t="s">
        <v>1183</v>
      </c>
      <c r="EU13" s="29" t="s">
        <v>1184</v>
      </c>
      <c r="EV13" s="29" t="s">
        <v>1185</v>
      </c>
      <c r="EW13" s="29" t="s">
        <v>1186</v>
      </c>
      <c r="EX13" s="29" t="s">
        <v>1187</v>
      </c>
      <c r="EY13" s="29" t="s">
        <v>1188</v>
      </c>
      <c r="EZ13" s="29" t="s">
        <v>1189</v>
      </c>
      <c r="FA13" s="29" t="s">
        <v>1190</v>
      </c>
      <c r="FB13" s="29" t="s">
        <v>1191</v>
      </c>
      <c r="FC13" s="29" t="s">
        <v>602</v>
      </c>
      <c r="FD13" s="29" t="s">
        <v>603</v>
      </c>
      <c r="FE13" s="29" t="s">
        <v>1192</v>
      </c>
      <c r="FF13" s="29" t="s">
        <v>1194</v>
      </c>
      <c r="FG13" s="29" t="s">
        <v>1195</v>
      </c>
      <c r="FH13" s="29" t="s">
        <v>1196</v>
      </c>
      <c r="FI13" s="30" t="s">
        <v>1198</v>
      </c>
      <c r="FJ13" s="30" t="s">
        <v>1199</v>
      </c>
      <c r="FK13" s="30" t="s">
        <v>1200</v>
      </c>
      <c r="FL13" s="30" t="s">
        <v>1202</v>
      </c>
      <c r="FM13" s="30" t="s">
        <v>1203</v>
      </c>
      <c r="FN13" s="30" t="s">
        <v>1204</v>
      </c>
      <c r="FO13" s="30" t="s">
        <v>1206</v>
      </c>
      <c r="FP13" s="30" t="s">
        <v>1207</v>
      </c>
      <c r="FQ13" s="30" t="s">
        <v>1208</v>
      </c>
      <c r="FR13" s="30" t="s">
        <v>1209</v>
      </c>
      <c r="FS13" s="30" t="s">
        <v>1210</v>
      </c>
      <c r="FT13" s="30" t="s">
        <v>1211</v>
      </c>
      <c r="FU13" s="30" t="s">
        <v>489</v>
      </c>
      <c r="FV13" s="30" t="s">
        <v>1213</v>
      </c>
      <c r="FW13" s="30" t="s">
        <v>1214</v>
      </c>
      <c r="FX13" s="30" t="s">
        <v>1216</v>
      </c>
      <c r="FY13" s="30" t="s">
        <v>1217</v>
      </c>
      <c r="FZ13" s="30" t="s">
        <v>1218</v>
      </c>
      <c r="GA13" s="29" t="s">
        <v>607</v>
      </c>
      <c r="GB13" s="29" t="s">
        <v>608</v>
      </c>
      <c r="GC13" s="29" t="s">
        <v>609</v>
      </c>
      <c r="GD13" s="29" t="s">
        <v>1221</v>
      </c>
      <c r="GE13" s="29" t="s">
        <v>1222</v>
      </c>
      <c r="GF13" s="29" t="s">
        <v>1223</v>
      </c>
      <c r="GG13" s="29" t="s">
        <v>1225</v>
      </c>
      <c r="GH13" s="29" t="s">
        <v>1226</v>
      </c>
      <c r="GI13" s="29" t="s">
        <v>1227</v>
      </c>
      <c r="GJ13" s="29" t="s">
        <v>1229</v>
      </c>
      <c r="GK13" s="29" t="s">
        <v>1230</v>
      </c>
      <c r="GL13" s="29" t="s">
        <v>1231</v>
      </c>
      <c r="GM13" s="29" t="s">
        <v>1233</v>
      </c>
      <c r="GN13" s="29" t="s">
        <v>1234</v>
      </c>
      <c r="GO13" s="29" t="s">
        <v>1235</v>
      </c>
      <c r="GP13" s="29" t="s">
        <v>1237</v>
      </c>
      <c r="GQ13" s="29" t="s">
        <v>1238</v>
      </c>
      <c r="GR13" s="29" t="s">
        <v>1239</v>
      </c>
    </row>
    <row r="14" spans="1:200" ht="15.75">
      <c r="A14" s="44">
        <v>1</v>
      </c>
      <c r="B14" s="13" t="s">
        <v>1411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>
        <v>1</v>
      </c>
      <c r="AH14" s="17"/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>
        <v>1</v>
      </c>
      <c r="BC14" s="17"/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/>
      <c r="EU14" s="17">
        <v>1</v>
      </c>
      <c r="EV14" s="17"/>
      <c r="EW14" s="17">
        <v>1</v>
      </c>
      <c r="EX14" s="17"/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>
      <c r="A15" s="2">
        <v>2</v>
      </c>
      <c r="B15" s="1" t="s">
        <v>1412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>
      <c r="A16" s="2">
        <v>3</v>
      </c>
      <c r="B16" s="1" t="s">
        <v>1413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>
      <c r="A17" s="2">
        <v>4</v>
      </c>
      <c r="B17" s="1" t="s">
        <v>1414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>
      <c r="A18" s="2">
        <v>5</v>
      </c>
      <c r="B18" s="1" t="s">
        <v>1415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/>
      <c r="AT18" s="4">
        <v>1</v>
      </c>
      <c r="AU18" s="18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>
      <c r="A19" s="2">
        <v>6</v>
      </c>
      <c r="B19" s="1" t="s">
        <v>1416</v>
      </c>
      <c r="C19" s="9">
        <v>1</v>
      </c>
      <c r="D19" s="9"/>
      <c r="E19" s="9"/>
      <c r="F19" s="1">
        <v>1</v>
      </c>
      <c r="G19" s="1"/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/>
      <c r="AT19" s="4">
        <v>1</v>
      </c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20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>
      <c r="A20" s="104" t="s">
        <v>171</v>
      </c>
      <c r="B20" s="105"/>
      <c r="C20" s="51">
        <f t="shared" ref="C20:AH20" si="0">SUM(C14:C19)</f>
        <v>4</v>
      </c>
      <c r="D20" s="51">
        <f t="shared" si="0"/>
        <v>2</v>
      </c>
      <c r="E20" s="51">
        <f t="shared" si="0"/>
        <v>0</v>
      </c>
      <c r="F20" s="51">
        <f t="shared" si="0"/>
        <v>4</v>
      </c>
      <c r="G20" s="51">
        <f t="shared" si="0"/>
        <v>2</v>
      </c>
      <c r="H20" s="51">
        <f t="shared" si="0"/>
        <v>0</v>
      </c>
      <c r="I20" s="51">
        <f t="shared" si="0"/>
        <v>3</v>
      </c>
      <c r="J20" s="51">
        <f t="shared" si="0"/>
        <v>3</v>
      </c>
      <c r="K20" s="51">
        <f t="shared" si="0"/>
        <v>0</v>
      </c>
      <c r="L20" s="51">
        <f t="shared" si="0"/>
        <v>4</v>
      </c>
      <c r="M20" s="51">
        <f t="shared" si="0"/>
        <v>2</v>
      </c>
      <c r="N20" s="51">
        <f t="shared" si="0"/>
        <v>0</v>
      </c>
      <c r="O20" s="51">
        <f t="shared" si="0"/>
        <v>4</v>
      </c>
      <c r="P20" s="51">
        <f t="shared" si="0"/>
        <v>2</v>
      </c>
      <c r="Q20" s="51">
        <f t="shared" si="0"/>
        <v>0</v>
      </c>
      <c r="R20" s="51">
        <f t="shared" si="0"/>
        <v>5</v>
      </c>
      <c r="S20" s="51">
        <f t="shared" si="0"/>
        <v>1</v>
      </c>
      <c r="T20" s="51">
        <f t="shared" si="0"/>
        <v>0</v>
      </c>
      <c r="U20" s="51">
        <f t="shared" si="0"/>
        <v>3</v>
      </c>
      <c r="V20" s="51">
        <f t="shared" si="0"/>
        <v>3</v>
      </c>
      <c r="W20" s="51">
        <f t="shared" si="0"/>
        <v>0</v>
      </c>
      <c r="X20" s="51">
        <f t="shared" si="0"/>
        <v>3</v>
      </c>
      <c r="Y20" s="51">
        <f t="shared" si="0"/>
        <v>3</v>
      </c>
      <c r="Z20" s="51">
        <f t="shared" si="0"/>
        <v>0</v>
      </c>
      <c r="AA20" s="51">
        <f t="shared" si="0"/>
        <v>4</v>
      </c>
      <c r="AB20" s="51">
        <f t="shared" si="0"/>
        <v>2</v>
      </c>
      <c r="AC20" s="51">
        <f t="shared" si="0"/>
        <v>0</v>
      </c>
      <c r="AD20" s="51">
        <f t="shared" si="0"/>
        <v>4</v>
      </c>
      <c r="AE20" s="51">
        <f t="shared" si="0"/>
        <v>2</v>
      </c>
      <c r="AF20" s="51">
        <f t="shared" si="0"/>
        <v>0</v>
      </c>
      <c r="AG20" s="51">
        <f t="shared" si="0"/>
        <v>6</v>
      </c>
      <c r="AH20" s="51">
        <f t="shared" si="0"/>
        <v>0</v>
      </c>
      <c r="AI20" s="51">
        <f t="shared" ref="AI20:BN20" si="1">SUM(AI14:AI19)</f>
        <v>0</v>
      </c>
      <c r="AJ20" s="51">
        <f t="shared" si="1"/>
        <v>4</v>
      </c>
      <c r="AK20" s="51">
        <f t="shared" si="1"/>
        <v>2</v>
      </c>
      <c r="AL20" s="51">
        <f t="shared" si="1"/>
        <v>0</v>
      </c>
      <c r="AM20" s="51">
        <f t="shared" si="1"/>
        <v>4</v>
      </c>
      <c r="AN20" s="51">
        <f t="shared" si="1"/>
        <v>2</v>
      </c>
      <c r="AO20" s="51">
        <f t="shared" si="1"/>
        <v>0</v>
      </c>
      <c r="AP20" s="51">
        <f t="shared" si="1"/>
        <v>3</v>
      </c>
      <c r="AQ20" s="51">
        <f t="shared" si="1"/>
        <v>3</v>
      </c>
      <c r="AR20" s="51">
        <f t="shared" si="1"/>
        <v>0</v>
      </c>
      <c r="AS20" s="51">
        <f t="shared" si="1"/>
        <v>0</v>
      </c>
      <c r="AT20" s="51">
        <f t="shared" si="1"/>
        <v>6</v>
      </c>
      <c r="AU20" s="51">
        <f t="shared" si="1"/>
        <v>0</v>
      </c>
      <c r="AV20" s="51">
        <f t="shared" si="1"/>
        <v>4</v>
      </c>
      <c r="AW20" s="51">
        <f t="shared" si="1"/>
        <v>2</v>
      </c>
      <c r="AX20" s="51">
        <f t="shared" si="1"/>
        <v>0</v>
      </c>
      <c r="AY20" s="51">
        <f t="shared" si="1"/>
        <v>3</v>
      </c>
      <c r="AZ20" s="51">
        <f t="shared" si="1"/>
        <v>3</v>
      </c>
      <c r="BA20" s="51">
        <f t="shared" si="1"/>
        <v>0</v>
      </c>
      <c r="BB20" s="51">
        <f t="shared" si="1"/>
        <v>6</v>
      </c>
      <c r="BC20" s="51">
        <f t="shared" si="1"/>
        <v>0</v>
      </c>
      <c r="BD20" s="51">
        <f t="shared" si="1"/>
        <v>0</v>
      </c>
      <c r="BE20" s="51">
        <f t="shared" si="1"/>
        <v>4</v>
      </c>
      <c r="BF20" s="51">
        <f t="shared" si="1"/>
        <v>2</v>
      </c>
      <c r="BG20" s="51">
        <f t="shared" si="1"/>
        <v>0</v>
      </c>
      <c r="BH20" s="51">
        <f t="shared" si="1"/>
        <v>4</v>
      </c>
      <c r="BI20" s="51">
        <f t="shared" si="1"/>
        <v>2</v>
      </c>
      <c r="BJ20" s="51">
        <f t="shared" si="1"/>
        <v>0</v>
      </c>
      <c r="BK20" s="51">
        <f t="shared" si="1"/>
        <v>4</v>
      </c>
      <c r="BL20" s="51">
        <f t="shared" si="1"/>
        <v>2</v>
      </c>
      <c r="BM20" s="51">
        <f t="shared" si="1"/>
        <v>0</v>
      </c>
      <c r="BN20" s="51">
        <f t="shared" si="1"/>
        <v>6</v>
      </c>
      <c r="BO20" s="51">
        <f t="shared" ref="BO20:CT20" si="2">SUM(BO14:BO19)</f>
        <v>0</v>
      </c>
      <c r="BP20" s="51">
        <f t="shared" si="2"/>
        <v>0</v>
      </c>
      <c r="BQ20" s="51">
        <f t="shared" si="2"/>
        <v>4</v>
      </c>
      <c r="BR20" s="51">
        <f t="shared" si="2"/>
        <v>2</v>
      </c>
      <c r="BS20" s="51">
        <f t="shared" si="2"/>
        <v>0</v>
      </c>
      <c r="BT20" s="51">
        <f t="shared" si="2"/>
        <v>6</v>
      </c>
      <c r="BU20" s="51">
        <f t="shared" si="2"/>
        <v>0</v>
      </c>
      <c r="BV20" s="51">
        <f t="shared" si="2"/>
        <v>0</v>
      </c>
      <c r="BW20" s="51">
        <f t="shared" si="2"/>
        <v>6</v>
      </c>
      <c r="BX20" s="51">
        <f t="shared" si="2"/>
        <v>0</v>
      </c>
      <c r="BY20" s="51">
        <f t="shared" si="2"/>
        <v>0</v>
      </c>
      <c r="BZ20" s="51">
        <f t="shared" si="2"/>
        <v>6</v>
      </c>
      <c r="CA20" s="51">
        <f t="shared" si="2"/>
        <v>0</v>
      </c>
      <c r="CB20" s="51">
        <f t="shared" si="2"/>
        <v>0</v>
      </c>
      <c r="CC20" s="51">
        <f t="shared" si="2"/>
        <v>6</v>
      </c>
      <c r="CD20" s="51">
        <f t="shared" si="2"/>
        <v>0</v>
      </c>
      <c r="CE20" s="51">
        <f t="shared" si="2"/>
        <v>0</v>
      </c>
      <c r="CF20" s="51">
        <f t="shared" si="2"/>
        <v>6</v>
      </c>
      <c r="CG20" s="51">
        <f t="shared" si="2"/>
        <v>0</v>
      </c>
      <c r="CH20" s="51">
        <f t="shared" si="2"/>
        <v>0</v>
      </c>
      <c r="CI20" s="51">
        <f t="shared" si="2"/>
        <v>4</v>
      </c>
      <c r="CJ20" s="51">
        <f t="shared" si="2"/>
        <v>2</v>
      </c>
      <c r="CK20" s="51">
        <f t="shared" si="2"/>
        <v>0</v>
      </c>
      <c r="CL20" s="51">
        <f t="shared" si="2"/>
        <v>4</v>
      </c>
      <c r="CM20" s="51">
        <f t="shared" si="2"/>
        <v>2</v>
      </c>
      <c r="CN20" s="51">
        <f t="shared" si="2"/>
        <v>0</v>
      </c>
      <c r="CO20" s="51">
        <f t="shared" si="2"/>
        <v>6</v>
      </c>
      <c r="CP20" s="51">
        <f t="shared" si="2"/>
        <v>0</v>
      </c>
      <c r="CQ20" s="51">
        <f t="shared" si="2"/>
        <v>0</v>
      </c>
      <c r="CR20" s="51">
        <f t="shared" si="2"/>
        <v>4</v>
      </c>
      <c r="CS20" s="51">
        <f t="shared" si="2"/>
        <v>2</v>
      </c>
      <c r="CT20" s="51">
        <f t="shared" si="2"/>
        <v>0</v>
      </c>
      <c r="CU20" s="51">
        <f t="shared" ref="CU20:DZ20" si="3">SUM(CU14:CU19)</f>
        <v>4</v>
      </c>
      <c r="CV20" s="51">
        <f t="shared" si="3"/>
        <v>2</v>
      </c>
      <c r="CW20" s="51">
        <f t="shared" si="3"/>
        <v>0</v>
      </c>
      <c r="CX20" s="51">
        <f t="shared" si="3"/>
        <v>4</v>
      </c>
      <c r="CY20" s="51">
        <f t="shared" si="3"/>
        <v>2</v>
      </c>
      <c r="CZ20" s="51">
        <f t="shared" si="3"/>
        <v>0</v>
      </c>
      <c r="DA20" s="51">
        <f t="shared" si="3"/>
        <v>6</v>
      </c>
      <c r="DB20" s="51">
        <f t="shared" si="3"/>
        <v>0</v>
      </c>
      <c r="DC20" s="51">
        <f t="shared" si="3"/>
        <v>0</v>
      </c>
      <c r="DD20" s="51">
        <f t="shared" si="3"/>
        <v>6</v>
      </c>
      <c r="DE20" s="51">
        <f t="shared" si="3"/>
        <v>0</v>
      </c>
      <c r="DF20" s="51">
        <f t="shared" si="3"/>
        <v>0</v>
      </c>
      <c r="DG20" s="51">
        <f t="shared" si="3"/>
        <v>4</v>
      </c>
      <c r="DH20" s="51">
        <f t="shared" si="3"/>
        <v>2</v>
      </c>
      <c r="DI20" s="51">
        <f t="shared" si="3"/>
        <v>0</v>
      </c>
      <c r="DJ20" s="51">
        <f t="shared" si="3"/>
        <v>6</v>
      </c>
      <c r="DK20" s="51">
        <f t="shared" si="3"/>
        <v>0</v>
      </c>
      <c r="DL20" s="51">
        <f t="shared" si="3"/>
        <v>0</v>
      </c>
      <c r="DM20" s="51">
        <f t="shared" si="3"/>
        <v>6</v>
      </c>
      <c r="DN20" s="51">
        <f t="shared" si="3"/>
        <v>0</v>
      </c>
      <c r="DO20" s="51">
        <f t="shared" si="3"/>
        <v>0</v>
      </c>
      <c r="DP20" s="51">
        <f t="shared" si="3"/>
        <v>3</v>
      </c>
      <c r="DQ20" s="51">
        <f t="shared" si="3"/>
        <v>3</v>
      </c>
      <c r="DR20" s="51">
        <f t="shared" si="3"/>
        <v>0</v>
      </c>
      <c r="DS20" s="51">
        <f t="shared" si="3"/>
        <v>6</v>
      </c>
      <c r="DT20" s="51">
        <f t="shared" si="3"/>
        <v>0</v>
      </c>
      <c r="DU20" s="51">
        <f t="shared" si="3"/>
        <v>0</v>
      </c>
      <c r="DV20" s="51">
        <f t="shared" si="3"/>
        <v>6</v>
      </c>
      <c r="DW20" s="51">
        <f t="shared" si="3"/>
        <v>0</v>
      </c>
      <c r="DX20" s="51">
        <f t="shared" si="3"/>
        <v>0</v>
      </c>
      <c r="DY20" s="51">
        <f t="shared" si="3"/>
        <v>4</v>
      </c>
      <c r="DZ20" s="51">
        <f t="shared" si="3"/>
        <v>2</v>
      </c>
      <c r="EA20" s="51">
        <f t="shared" ref="EA20:FF20" si="4">SUM(EA14:EA19)</f>
        <v>0</v>
      </c>
      <c r="EB20" s="51">
        <f t="shared" si="4"/>
        <v>3</v>
      </c>
      <c r="EC20" s="51">
        <f t="shared" si="4"/>
        <v>3</v>
      </c>
      <c r="ED20" s="51">
        <f t="shared" si="4"/>
        <v>0</v>
      </c>
      <c r="EE20" s="51">
        <f t="shared" si="4"/>
        <v>6</v>
      </c>
      <c r="EF20" s="51">
        <f t="shared" si="4"/>
        <v>0</v>
      </c>
      <c r="EG20" s="51">
        <f t="shared" si="4"/>
        <v>0</v>
      </c>
      <c r="EH20" s="51">
        <f t="shared" si="4"/>
        <v>6</v>
      </c>
      <c r="EI20" s="51">
        <f t="shared" si="4"/>
        <v>0</v>
      </c>
      <c r="EJ20" s="51">
        <f t="shared" si="4"/>
        <v>0</v>
      </c>
      <c r="EK20" s="51">
        <f t="shared" si="4"/>
        <v>6</v>
      </c>
      <c r="EL20" s="51">
        <f t="shared" si="4"/>
        <v>0</v>
      </c>
      <c r="EM20" s="51">
        <f t="shared" si="4"/>
        <v>0</v>
      </c>
      <c r="EN20" s="51">
        <f t="shared" si="4"/>
        <v>6</v>
      </c>
      <c r="EO20" s="51">
        <f t="shared" si="4"/>
        <v>0</v>
      </c>
      <c r="EP20" s="51">
        <f t="shared" si="4"/>
        <v>0</v>
      </c>
      <c r="EQ20" s="51">
        <f t="shared" si="4"/>
        <v>5</v>
      </c>
      <c r="ER20" s="51">
        <f t="shared" si="4"/>
        <v>1</v>
      </c>
      <c r="ES20" s="51">
        <f t="shared" si="4"/>
        <v>0</v>
      </c>
      <c r="ET20" s="51">
        <f t="shared" si="4"/>
        <v>4</v>
      </c>
      <c r="EU20" s="51">
        <f t="shared" si="4"/>
        <v>2</v>
      </c>
      <c r="EV20" s="51">
        <f t="shared" si="4"/>
        <v>0</v>
      </c>
      <c r="EW20" s="51">
        <f t="shared" si="4"/>
        <v>6</v>
      </c>
      <c r="EX20" s="51">
        <f t="shared" si="4"/>
        <v>0</v>
      </c>
      <c r="EY20" s="51">
        <f t="shared" si="4"/>
        <v>0</v>
      </c>
      <c r="EZ20" s="51">
        <f t="shared" si="4"/>
        <v>4</v>
      </c>
      <c r="FA20" s="51">
        <f t="shared" si="4"/>
        <v>2</v>
      </c>
      <c r="FB20" s="51">
        <f t="shared" si="4"/>
        <v>0</v>
      </c>
      <c r="FC20" s="51">
        <f t="shared" si="4"/>
        <v>4</v>
      </c>
      <c r="FD20" s="51">
        <f t="shared" si="4"/>
        <v>2</v>
      </c>
      <c r="FE20" s="51">
        <f t="shared" si="4"/>
        <v>0</v>
      </c>
      <c r="FF20" s="51">
        <f t="shared" si="4"/>
        <v>4</v>
      </c>
      <c r="FG20" s="51">
        <f t="shared" ref="FG20:GL20" si="5">SUM(FG14:FG19)</f>
        <v>2</v>
      </c>
      <c r="FH20" s="51">
        <f t="shared" si="5"/>
        <v>0</v>
      </c>
      <c r="FI20" s="51">
        <f t="shared" si="5"/>
        <v>6</v>
      </c>
      <c r="FJ20" s="51">
        <f t="shared" si="5"/>
        <v>0</v>
      </c>
      <c r="FK20" s="51">
        <f t="shared" si="5"/>
        <v>0</v>
      </c>
      <c r="FL20" s="51">
        <f t="shared" si="5"/>
        <v>4</v>
      </c>
      <c r="FM20" s="51">
        <f t="shared" si="5"/>
        <v>2</v>
      </c>
      <c r="FN20" s="51">
        <f t="shared" si="5"/>
        <v>0</v>
      </c>
      <c r="FO20" s="51">
        <f t="shared" si="5"/>
        <v>6</v>
      </c>
      <c r="FP20" s="51">
        <f t="shared" si="5"/>
        <v>0</v>
      </c>
      <c r="FQ20" s="51">
        <f t="shared" si="5"/>
        <v>0</v>
      </c>
      <c r="FR20" s="51">
        <f t="shared" si="5"/>
        <v>6</v>
      </c>
      <c r="FS20" s="51">
        <f t="shared" si="5"/>
        <v>0</v>
      </c>
      <c r="FT20" s="51">
        <f t="shared" si="5"/>
        <v>0</v>
      </c>
      <c r="FU20" s="51">
        <f t="shared" si="5"/>
        <v>3</v>
      </c>
      <c r="FV20" s="51">
        <f t="shared" si="5"/>
        <v>3</v>
      </c>
      <c r="FW20" s="51">
        <f t="shared" si="5"/>
        <v>0</v>
      </c>
      <c r="FX20" s="51">
        <f t="shared" si="5"/>
        <v>3</v>
      </c>
      <c r="FY20" s="51">
        <f t="shared" si="5"/>
        <v>3</v>
      </c>
      <c r="FZ20" s="51">
        <f t="shared" si="5"/>
        <v>0</v>
      </c>
      <c r="GA20" s="51">
        <f t="shared" si="5"/>
        <v>6</v>
      </c>
      <c r="GB20" s="51">
        <f t="shared" si="5"/>
        <v>0</v>
      </c>
      <c r="GC20" s="51">
        <f t="shared" si="5"/>
        <v>0</v>
      </c>
      <c r="GD20" s="51">
        <f t="shared" si="5"/>
        <v>6</v>
      </c>
      <c r="GE20" s="51">
        <f t="shared" si="5"/>
        <v>0</v>
      </c>
      <c r="GF20" s="51">
        <f t="shared" si="5"/>
        <v>0</v>
      </c>
      <c r="GG20" s="51">
        <f t="shared" si="5"/>
        <v>6</v>
      </c>
      <c r="GH20" s="51">
        <f t="shared" si="5"/>
        <v>0</v>
      </c>
      <c r="GI20" s="51">
        <f t="shared" si="5"/>
        <v>0</v>
      </c>
      <c r="GJ20" s="51">
        <f t="shared" si="5"/>
        <v>4</v>
      </c>
      <c r="GK20" s="51">
        <f t="shared" si="5"/>
        <v>2</v>
      </c>
      <c r="GL20" s="51">
        <f t="shared" si="5"/>
        <v>0</v>
      </c>
      <c r="GM20" s="51">
        <f t="shared" ref="GM20:GR20" si="6">SUM(GM14:GM19)</f>
        <v>6</v>
      </c>
      <c r="GN20" s="51">
        <f t="shared" si="6"/>
        <v>0</v>
      </c>
      <c r="GO20" s="51">
        <f t="shared" si="6"/>
        <v>0</v>
      </c>
      <c r="GP20" s="51">
        <f t="shared" si="6"/>
        <v>6</v>
      </c>
      <c r="GQ20" s="51">
        <f t="shared" si="6"/>
        <v>0</v>
      </c>
      <c r="GR20" s="51">
        <f t="shared" si="6"/>
        <v>0</v>
      </c>
    </row>
    <row r="21" spans="1:200" ht="37.5" customHeight="1">
      <c r="A21" s="106" t="s">
        <v>793</v>
      </c>
      <c r="B21" s="107"/>
      <c r="C21" s="10">
        <f t="shared" ref="C21:BN21" si="7">C20/6%</f>
        <v>66.666666666666671</v>
      </c>
      <c r="D21" s="10">
        <f t="shared" si="7"/>
        <v>33.333333333333336</v>
      </c>
      <c r="E21" s="10">
        <f t="shared" si="7"/>
        <v>0</v>
      </c>
      <c r="F21" s="10">
        <f t="shared" si="7"/>
        <v>66.666666666666671</v>
      </c>
      <c r="G21" s="10">
        <f t="shared" si="7"/>
        <v>33.333333333333336</v>
      </c>
      <c r="H21" s="10">
        <f t="shared" si="7"/>
        <v>0</v>
      </c>
      <c r="I21" s="10">
        <f t="shared" si="7"/>
        <v>50</v>
      </c>
      <c r="J21" s="10">
        <f t="shared" si="7"/>
        <v>50</v>
      </c>
      <c r="K21" s="10">
        <f t="shared" si="7"/>
        <v>0</v>
      </c>
      <c r="L21" s="10">
        <f t="shared" si="7"/>
        <v>66.666666666666671</v>
      </c>
      <c r="M21" s="10">
        <f t="shared" si="7"/>
        <v>33.333333333333336</v>
      </c>
      <c r="N21" s="10">
        <f t="shared" si="7"/>
        <v>0</v>
      </c>
      <c r="O21" s="10">
        <f t="shared" si="7"/>
        <v>66.666666666666671</v>
      </c>
      <c r="P21" s="10">
        <f t="shared" si="7"/>
        <v>33.333333333333336</v>
      </c>
      <c r="Q21" s="10">
        <f t="shared" si="7"/>
        <v>0</v>
      </c>
      <c r="R21" s="10">
        <f t="shared" si="7"/>
        <v>83.333333333333343</v>
      </c>
      <c r="S21" s="10">
        <f t="shared" si="7"/>
        <v>16.666666666666668</v>
      </c>
      <c r="T21" s="10">
        <f t="shared" si="7"/>
        <v>0</v>
      </c>
      <c r="U21" s="10">
        <f t="shared" si="7"/>
        <v>50</v>
      </c>
      <c r="V21" s="10">
        <f t="shared" si="7"/>
        <v>50</v>
      </c>
      <c r="W21" s="10">
        <f t="shared" si="7"/>
        <v>0</v>
      </c>
      <c r="X21" s="10">
        <f t="shared" si="7"/>
        <v>50</v>
      </c>
      <c r="Y21" s="10">
        <f t="shared" si="7"/>
        <v>50</v>
      </c>
      <c r="Z21" s="10">
        <f t="shared" si="7"/>
        <v>0</v>
      </c>
      <c r="AA21" s="10">
        <f t="shared" si="7"/>
        <v>66.666666666666671</v>
      </c>
      <c r="AB21" s="10">
        <f t="shared" si="7"/>
        <v>33.333333333333336</v>
      </c>
      <c r="AC21" s="10">
        <f t="shared" si="7"/>
        <v>0</v>
      </c>
      <c r="AD21" s="10">
        <f t="shared" si="7"/>
        <v>66.666666666666671</v>
      </c>
      <c r="AE21" s="10">
        <f t="shared" si="7"/>
        <v>33.333333333333336</v>
      </c>
      <c r="AF21" s="10">
        <f t="shared" si="7"/>
        <v>0</v>
      </c>
      <c r="AG21" s="10">
        <f t="shared" si="7"/>
        <v>100</v>
      </c>
      <c r="AH21" s="10">
        <f t="shared" si="7"/>
        <v>0</v>
      </c>
      <c r="AI21" s="10">
        <f t="shared" si="7"/>
        <v>0</v>
      </c>
      <c r="AJ21" s="10">
        <f t="shared" si="7"/>
        <v>66.666666666666671</v>
      </c>
      <c r="AK21" s="10">
        <f t="shared" si="7"/>
        <v>33.333333333333336</v>
      </c>
      <c r="AL21" s="10">
        <f t="shared" si="7"/>
        <v>0</v>
      </c>
      <c r="AM21" s="10">
        <f t="shared" si="7"/>
        <v>66.666666666666671</v>
      </c>
      <c r="AN21" s="10">
        <f t="shared" si="7"/>
        <v>33.333333333333336</v>
      </c>
      <c r="AO21" s="10">
        <f t="shared" si="7"/>
        <v>0</v>
      </c>
      <c r="AP21" s="10">
        <f t="shared" si="7"/>
        <v>50</v>
      </c>
      <c r="AQ21" s="10">
        <f t="shared" si="7"/>
        <v>50</v>
      </c>
      <c r="AR21" s="10">
        <f t="shared" si="7"/>
        <v>0</v>
      </c>
      <c r="AS21" s="10">
        <f t="shared" si="7"/>
        <v>0</v>
      </c>
      <c r="AT21" s="10">
        <f t="shared" si="7"/>
        <v>100</v>
      </c>
      <c r="AU21" s="10">
        <f t="shared" si="7"/>
        <v>0</v>
      </c>
      <c r="AV21" s="10">
        <f t="shared" si="7"/>
        <v>66.666666666666671</v>
      </c>
      <c r="AW21" s="10">
        <f t="shared" si="7"/>
        <v>33.333333333333336</v>
      </c>
      <c r="AX21" s="10">
        <f t="shared" si="7"/>
        <v>0</v>
      </c>
      <c r="AY21" s="10">
        <f t="shared" si="7"/>
        <v>50</v>
      </c>
      <c r="AZ21" s="10">
        <f t="shared" si="7"/>
        <v>50</v>
      </c>
      <c r="BA21" s="10">
        <f t="shared" si="7"/>
        <v>0</v>
      </c>
      <c r="BB21" s="10">
        <f t="shared" si="7"/>
        <v>100</v>
      </c>
      <c r="BC21" s="10">
        <f t="shared" si="7"/>
        <v>0</v>
      </c>
      <c r="BD21" s="10">
        <f t="shared" si="7"/>
        <v>0</v>
      </c>
      <c r="BE21" s="10">
        <f t="shared" si="7"/>
        <v>66.666666666666671</v>
      </c>
      <c r="BF21" s="10">
        <f t="shared" si="7"/>
        <v>33.333333333333336</v>
      </c>
      <c r="BG21" s="10">
        <f t="shared" si="7"/>
        <v>0</v>
      </c>
      <c r="BH21" s="10">
        <f t="shared" si="7"/>
        <v>66.666666666666671</v>
      </c>
      <c r="BI21" s="10">
        <f t="shared" si="7"/>
        <v>33.333333333333336</v>
      </c>
      <c r="BJ21" s="10">
        <f t="shared" si="7"/>
        <v>0</v>
      </c>
      <c r="BK21" s="10">
        <f t="shared" si="7"/>
        <v>66.666666666666671</v>
      </c>
      <c r="BL21" s="10">
        <f t="shared" si="7"/>
        <v>33.333333333333336</v>
      </c>
      <c r="BM21" s="10">
        <f t="shared" si="7"/>
        <v>0</v>
      </c>
      <c r="BN21" s="10">
        <f t="shared" si="7"/>
        <v>100</v>
      </c>
      <c r="BO21" s="10">
        <f t="shared" ref="BO21:DZ21" si="8">BO20/6%</f>
        <v>0</v>
      </c>
      <c r="BP21" s="10">
        <f t="shared" si="8"/>
        <v>0</v>
      </c>
      <c r="BQ21" s="10">
        <f t="shared" si="8"/>
        <v>66.666666666666671</v>
      </c>
      <c r="BR21" s="10">
        <f t="shared" si="8"/>
        <v>33.333333333333336</v>
      </c>
      <c r="BS21" s="10">
        <f t="shared" si="8"/>
        <v>0</v>
      </c>
      <c r="BT21" s="10">
        <f t="shared" si="8"/>
        <v>100</v>
      </c>
      <c r="BU21" s="10">
        <f t="shared" si="8"/>
        <v>0</v>
      </c>
      <c r="BV21" s="10">
        <f t="shared" si="8"/>
        <v>0</v>
      </c>
      <c r="BW21" s="10">
        <f t="shared" si="8"/>
        <v>100</v>
      </c>
      <c r="BX21" s="10">
        <f t="shared" si="8"/>
        <v>0</v>
      </c>
      <c r="BY21" s="10">
        <f t="shared" si="8"/>
        <v>0</v>
      </c>
      <c r="BZ21" s="10">
        <f t="shared" si="8"/>
        <v>100</v>
      </c>
      <c r="CA21" s="10">
        <f t="shared" si="8"/>
        <v>0</v>
      </c>
      <c r="CB21" s="10">
        <f t="shared" si="8"/>
        <v>0</v>
      </c>
      <c r="CC21" s="10">
        <f t="shared" si="8"/>
        <v>100</v>
      </c>
      <c r="CD21" s="10">
        <f t="shared" si="8"/>
        <v>0</v>
      </c>
      <c r="CE21" s="10">
        <f t="shared" si="8"/>
        <v>0</v>
      </c>
      <c r="CF21" s="10">
        <f t="shared" si="8"/>
        <v>100</v>
      </c>
      <c r="CG21" s="10">
        <f t="shared" si="8"/>
        <v>0</v>
      </c>
      <c r="CH21" s="10">
        <f t="shared" si="8"/>
        <v>0</v>
      </c>
      <c r="CI21" s="10">
        <f t="shared" si="8"/>
        <v>66.666666666666671</v>
      </c>
      <c r="CJ21" s="10">
        <f t="shared" si="8"/>
        <v>33.333333333333336</v>
      </c>
      <c r="CK21" s="10">
        <f t="shared" si="8"/>
        <v>0</v>
      </c>
      <c r="CL21" s="10">
        <f t="shared" si="8"/>
        <v>66.666666666666671</v>
      </c>
      <c r="CM21" s="10">
        <f t="shared" si="8"/>
        <v>33.333333333333336</v>
      </c>
      <c r="CN21" s="10">
        <f t="shared" si="8"/>
        <v>0</v>
      </c>
      <c r="CO21" s="10">
        <f t="shared" si="8"/>
        <v>100</v>
      </c>
      <c r="CP21" s="10">
        <f t="shared" si="8"/>
        <v>0</v>
      </c>
      <c r="CQ21" s="10">
        <f t="shared" si="8"/>
        <v>0</v>
      </c>
      <c r="CR21" s="10">
        <f t="shared" si="8"/>
        <v>66.666666666666671</v>
      </c>
      <c r="CS21" s="10">
        <f t="shared" si="8"/>
        <v>33.333333333333336</v>
      </c>
      <c r="CT21" s="10">
        <f t="shared" si="8"/>
        <v>0</v>
      </c>
      <c r="CU21" s="10">
        <f t="shared" si="8"/>
        <v>66.666666666666671</v>
      </c>
      <c r="CV21" s="10">
        <f t="shared" si="8"/>
        <v>33.333333333333336</v>
      </c>
      <c r="CW21" s="10">
        <f t="shared" si="8"/>
        <v>0</v>
      </c>
      <c r="CX21" s="10">
        <f t="shared" si="8"/>
        <v>66.666666666666671</v>
      </c>
      <c r="CY21" s="10">
        <f t="shared" si="8"/>
        <v>33.333333333333336</v>
      </c>
      <c r="CZ21" s="10">
        <f t="shared" si="8"/>
        <v>0</v>
      </c>
      <c r="DA21" s="10">
        <f t="shared" si="8"/>
        <v>100</v>
      </c>
      <c r="DB21" s="10">
        <f t="shared" si="8"/>
        <v>0</v>
      </c>
      <c r="DC21" s="10">
        <f t="shared" si="8"/>
        <v>0</v>
      </c>
      <c r="DD21" s="10">
        <f t="shared" si="8"/>
        <v>100</v>
      </c>
      <c r="DE21" s="10">
        <f t="shared" si="8"/>
        <v>0</v>
      </c>
      <c r="DF21" s="10">
        <f t="shared" si="8"/>
        <v>0</v>
      </c>
      <c r="DG21" s="10">
        <f t="shared" si="8"/>
        <v>66.666666666666671</v>
      </c>
      <c r="DH21" s="10">
        <f t="shared" si="8"/>
        <v>33.333333333333336</v>
      </c>
      <c r="DI21" s="10">
        <f t="shared" si="8"/>
        <v>0</v>
      </c>
      <c r="DJ21" s="10">
        <f t="shared" si="8"/>
        <v>100</v>
      </c>
      <c r="DK21" s="10">
        <f t="shared" si="8"/>
        <v>0</v>
      </c>
      <c r="DL21" s="10">
        <f t="shared" si="8"/>
        <v>0</v>
      </c>
      <c r="DM21" s="10">
        <f t="shared" si="8"/>
        <v>100</v>
      </c>
      <c r="DN21" s="10">
        <f t="shared" si="8"/>
        <v>0</v>
      </c>
      <c r="DO21" s="10">
        <f t="shared" si="8"/>
        <v>0</v>
      </c>
      <c r="DP21" s="10">
        <f t="shared" si="8"/>
        <v>50</v>
      </c>
      <c r="DQ21" s="10">
        <f t="shared" si="8"/>
        <v>50</v>
      </c>
      <c r="DR21" s="10">
        <f t="shared" si="8"/>
        <v>0</v>
      </c>
      <c r="DS21" s="10">
        <f t="shared" si="8"/>
        <v>100</v>
      </c>
      <c r="DT21" s="10">
        <f t="shared" si="8"/>
        <v>0</v>
      </c>
      <c r="DU21" s="10">
        <f t="shared" si="8"/>
        <v>0</v>
      </c>
      <c r="DV21" s="10">
        <f t="shared" si="8"/>
        <v>100</v>
      </c>
      <c r="DW21" s="10">
        <f t="shared" si="8"/>
        <v>0</v>
      </c>
      <c r="DX21" s="10">
        <f t="shared" si="8"/>
        <v>0</v>
      </c>
      <c r="DY21" s="10">
        <f t="shared" si="8"/>
        <v>66.666666666666671</v>
      </c>
      <c r="DZ21" s="10">
        <f t="shared" si="8"/>
        <v>33.333333333333336</v>
      </c>
      <c r="EA21" s="10">
        <f t="shared" ref="EA21:GL21" si="9">EA20/6%</f>
        <v>0</v>
      </c>
      <c r="EB21" s="10">
        <f t="shared" si="9"/>
        <v>50</v>
      </c>
      <c r="EC21" s="10">
        <f t="shared" si="9"/>
        <v>50</v>
      </c>
      <c r="ED21" s="10">
        <f t="shared" si="9"/>
        <v>0</v>
      </c>
      <c r="EE21" s="10">
        <f t="shared" si="9"/>
        <v>100</v>
      </c>
      <c r="EF21" s="10">
        <f t="shared" si="9"/>
        <v>0</v>
      </c>
      <c r="EG21" s="10">
        <f t="shared" si="9"/>
        <v>0</v>
      </c>
      <c r="EH21" s="10">
        <f t="shared" si="9"/>
        <v>100</v>
      </c>
      <c r="EI21" s="10">
        <f t="shared" si="9"/>
        <v>0</v>
      </c>
      <c r="EJ21" s="10">
        <f t="shared" si="9"/>
        <v>0</v>
      </c>
      <c r="EK21" s="10">
        <f t="shared" si="9"/>
        <v>100</v>
      </c>
      <c r="EL21" s="10">
        <f t="shared" si="9"/>
        <v>0</v>
      </c>
      <c r="EM21" s="10">
        <f t="shared" si="9"/>
        <v>0</v>
      </c>
      <c r="EN21" s="10">
        <f t="shared" si="9"/>
        <v>100</v>
      </c>
      <c r="EO21" s="10">
        <f t="shared" si="9"/>
        <v>0</v>
      </c>
      <c r="EP21" s="10">
        <f t="shared" si="9"/>
        <v>0</v>
      </c>
      <c r="EQ21" s="10">
        <f t="shared" si="9"/>
        <v>83.333333333333343</v>
      </c>
      <c r="ER21" s="10">
        <f t="shared" si="9"/>
        <v>16.666666666666668</v>
      </c>
      <c r="ES21" s="10">
        <f t="shared" si="9"/>
        <v>0</v>
      </c>
      <c r="ET21" s="10">
        <f t="shared" si="9"/>
        <v>66.666666666666671</v>
      </c>
      <c r="EU21" s="10">
        <f t="shared" si="9"/>
        <v>33.333333333333336</v>
      </c>
      <c r="EV21" s="10">
        <f t="shared" si="9"/>
        <v>0</v>
      </c>
      <c r="EW21" s="10">
        <f t="shared" si="9"/>
        <v>100</v>
      </c>
      <c r="EX21" s="10">
        <f t="shared" si="9"/>
        <v>0</v>
      </c>
      <c r="EY21" s="10">
        <f t="shared" si="9"/>
        <v>0</v>
      </c>
      <c r="EZ21" s="10">
        <f t="shared" si="9"/>
        <v>66.666666666666671</v>
      </c>
      <c r="FA21" s="10">
        <f t="shared" si="9"/>
        <v>33.333333333333336</v>
      </c>
      <c r="FB21" s="10">
        <f t="shared" si="9"/>
        <v>0</v>
      </c>
      <c r="FC21" s="10">
        <f t="shared" si="9"/>
        <v>66.666666666666671</v>
      </c>
      <c r="FD21" s="10">
        <f t="shared" si="9"/>
        <v>33.333333333333336</v>
      </c>
      <c r="FE21" s="10">
        <f t="shared" si="9"/>
        <v>0</v>
      </c>
      <c r="FF21" s="10">
        <f t="shared" si="9"/>
        <v>66.666666666666671</v>
      </c>
      <c r="FG21" s="10">
        <f t="shared" si="9"/>
        <v>33.333333333333336</v>
      </c>
      <c r="FH21" s="10">
        <f t="shared" si="9"/>
        <v>0</v>
      </c>
      <c r="FI21" s="10">
        <f t="shared" si="9"/>
        <v>100</v>
      </c>
      <c r="FJ21" s="10">
        <f t="shared" si="9"/>
        <v>0</v>
      </c>
      <c r="FK21" s="10">
        <f t="shared" si="9"/>
        <v>0</v>
      </c>
      <c r="FL21" s="10">
        <f t="shared" si="9"/>
        <v>66.666666666666671</v>
      </c>
      <c r="FM21" s="10">
        <f t="shared" si="9"/>
        <v>33.333333333333336</v>
      </c>
      <c r="FN21" s="10">
        <f t="shared" si="9"/>
        <v>0</v>
      </c>
      <c r="FO21" s="10">
        <f t="shared" si="9"/>
        <v>100</v>
      </c>
      <c r="FP21" s="10">
        <f t="shared" si="9"/>
        <v>0</v>
      </c>
      <c r="FQ21" s="10">
        <f t="shared" si="9"/>
        <v>0</v>
      </c>
      <c r="FR21" s="10">
        <f t="shared" si="9"/>
        <v>100</v>
      </c>
      <c r="FS21" s="10">
        <f t="shared" si="9"/>
        <v>0</v>
      </c>
      <c r="FT21" s="10">
        <f t="shared" si="9"/>
        <v>0</v>
      </c>
      <c r="FU21" s="10">
        <f t="shared" si="9"/>
        <v>50</v>
      </c>
      <c r="FV21" s="10">
        <f t="shared" si="9"/>
        <v>50</v>
      </c>
      <c r="FW21" s="10">
        <f t="shared" si="9"/>
        <v>0</v>
      </c>
      <c r="FX21" s="10">
        <f t="shared" si="9"/>
        <v>50</v>
      </c>
      <c r="FY21" s="10">
        <f t="shared" si="9"/>
        <v>50</v>
      </c>
      <c r="FZ21" s="10">
        <f t="shared" si="9"/>
        <v>0</v>
      </c>
      <c r="GA21" s="10">
        <f t="shared" si="9"/>
        <v>100</v>
      </c>
      <c r="GB21" s="10">
        <f t="shared" si="9"/>
        <v>0</v>
      </c>
      <c r="GC21" s="10">
        <f t="shared" si="9"/>
        <v>0</v>
      </c>
      <c r="GD21" s="10">
        <f t="shared" si="9"/>
        <v>100</v>
      </c>
      <c r="GE21" s="10">
        <f t="shared" si="9"/>
        <v>0</v>
      </c>
      <c r="GF21" s="10">
        <f t="shared" si="9"/>
        <v>0</v>
      </c>
      <c r="GG21" s="10">
        <f t="shared" si="9"/>
        <v>100</v>
      </c>
      <c r="GH21" s="10">
        <f t="shared" si="9"/>
        <v>0</v>
      </c>
      <c r="GI21" s="10">
        <f t="shared" si="9"/>
        <v>0</v>
      </c>
      <c r="GJ21" s="10">
        <f t="shared" si="9"/>
        <v>66.666666666666671</v>
      </c>
      <c r="GK21" s="10">
        <f t="shared" si="9"/>
        <v>33.333333333333336</v>
      </c>
      <c r="GL21" s="10">
        <f t="shared" si="9"/>
        <v>0</v>
      </c>
      <c r="GM21" s="10">
        <f t="shared" ref="GM21:GR21" si="10">GM20/6%</f>
        <v>100</v>
      </c>
      <c r="GN21" s="10">
        <f t="shared" si="10"/>
        <v>0</v>
      </c>
      <c r="GO21" s="10">
        <f t="shared" si="10"/>
        <v>0</v>
      </c>
      <c r="GP21" s="10">
        <f t="shared" si="10"/>
        <v>100</v>
      </c>
      <c r="GQ21" s="10">
        <f t="shared" si="10"/>
        <v>0</v>
      </c>
      <c r="GR21" s="10">
        <f t="shared" si="10"/>
        <v>0</v>
      </c>
    </row>
    <row r="23" spans="1:200">
      <c r="B23" s="11" t="s">
        <v>763</v>
      </c>
    </row>
    <row r="24" spans="1:200">
      <c r="B24" t="s">
        <v>764</v>
      </c>
      <c r="C24" t="s">
        <v>787</v>
      </c>
      <c r="D24" s="54">
        <f>(C21+F21+I21+L21+O21+R21)/6</f>
        <v>66.666666666666671</v>
      </c>
      <c r="E24">
        <f>D24/100*6</f>
        <v>4</v>
      </c>
    </row>
    <row r="25" spans="1:200">
      <c r="B25" t="s">
        <v>766</v>
      </c>
      <c r="C25" t="s">
        <v>787</v>
      </c>
      <c r="D25" s="54">
        <f>(D21+G21+J21+M21+P21+S21)/6</f>
        <v>33.333333333333336</v>
      </c>
      <c r="E25">
        <f>D25/100*6</f>
        <v>2</v>
      </c>
    </row>
    <row r="26" spans="1:200">
      <c r="B26" t="s">
        <v>767</v>
      </c>
      <c r="C26" t="s">
        <v>787</v>
      </c>
      <c r="D26" s="54">
        <f>(E21+H21+K21+N21+Q21+T21)/6</f>
        <v>0</v>
      </c>
      <c r="E26">
        <f>D26/100*6</f>
        <v>0</v>
      </c>
    </row>
    <row r="27" spans="1:200">
      <c r="D27" s="53">
        <f>SUM(D24:D26)</f>
        <v>100</v>
      </c>
      <c r="E27" s="53">
        <f>SUM(E24:E26)</f>
        <v>6</v>
      </c>
    </row>
    <row r="28" spans="1:200">
      <c r="B28" t="s">
        <v>764</v>
      </c>
      <c r="C28" t="s">
        <v>788</v>
      </c>
      <c r="D28" s="54">
        <f>(U21+X21+AA21+AD21+AG21+AJ21+AM21+AP21+AS21+AV21+AY21+BB21+BE21+BH21+BK21+BN21+BQ21+BT21)/18</f>
        <v>66.666666666666671</v>
      </c>
      <c r="E28">
        <f>D28/100*6</f>
        <v>4</v>
      </c>
    </row>
    <row r="29" spans="1:200">
      <c r="B29" t="s">
        <v>766</v>
      </c>
      <c r="C29" t="s">
        <v>788</v>
      </c>
      <c r="D29" s="54">
        <f>(V21+Y21+AB21+AE21+AH21+AK21+AN21+AQ21+AT21+AW21+AZ21+BC21+BF21+BI21+BL21+BO21+BR21+BU21)/18</f>
        <v>33.333333333333343</v>
      </c>
      <c r="E29">
        <f>D29/100*6</f>
        <v>2.0000000000000004</v>
      </c>
    </row>
    <row r="30" spans="1:200">
      <c r="B30" t="s">
        <v>767</v>
      </c>
      <c r="C30" t="s">
        <v>788</v>
      </c>
      <c r="D30" s="54">
        <f>(W21+Z21+AC21+AF21+AI21+AL21+AO21+AR21+AU21+AX21+BA21+BD21+BG21+BJ21+BM21+BP21+BS21+BV21)/18</f>
        <v>0</v>
      </c>
      <c r="E30">
        <f>D30/100*6</f>
        <v>0</v>
      </c>
    </row>
    <row r="31" spans="1:200">
      <c r="D31" s="53">
        <f>SUM(D28:D30)</f>
        <v>100.00000000000001</v>
      </c>
      <c r="E31" s="53">
        <f>SUM(E28:E30)</f>
        <v>6</v>
      </c>
    </row>
    <row r="32" spans="1:200">
      <c r="B32" t="s">
        <v>764</v>
      </c>
      <c r="C32" t="s">
        <v>789</v>
      </c>
      <c r="D32" s="54">
        <f>(BW21+BZ21+CC21+CF21+CI21+CL21)/6</f>
        <v>88.8888888888889</v>
      </c>
      <c r="E32" s="33">
        <f>D32/100*6</f>
        <v>5.3333333333333339</v>
      </c>
    </row>
    <row r="33" spans="2:5">
      <c r="B33" t="s">
        <v>766</v>
      </c>
      <c r="C33" t="s">
        <v>789</v>
      </c>
      <c r="D33" s="54">
        <f>(BX21+CA21+CD21+CG21+CJ21+CM21)/6</f>
        <v>11.111111111111112</v>
      </c>
      <c r="E33" s="33">
        <f>D33/100*6</f>
        <v>0.66666666666666674</v>
      </c>
    </row>
    <row r="34" spans="2:5">
      <c r="B34" t="s">
        <v>767</v>
      </c>
      <c r="C34" t="s">
        <v>789</v>
      </c>
      <c r="D34" s="54">
        <f>(BY21+CB21+CE21+CH21+CK21+CN21)/6</f>
        <v>0</v>
      </c>
      <c r="E34" s="33">
        <f>D34/100*6</f>
        <v>0</v>
      </c>
    </row>
    <row r="35" spans="2:5">
      <c r="D35" s="52">
        <f>SUM(D32:D34)</f>
        <v>100.00000000000001</v>
      </c>
      <c r="E35" s="53">
        <f>SUM(E32:E34)</f>
        <v>6.0000000000000009</v>
      </c>
    </row>
    <row r="36" spans="2:5">
      <c r="B36" t="s">
        <v>764</v>
      </c>
      <c r="C36" t="s">
        <v>790</v>
      </c>
      <c r="D36" s="54">
        <f>(CO21+CR21+CU21+CX21+DA21+DD21+DG21+DJ21+DM21+DP21+DS21+DV21+DY21+EB21+EE21+EH21+EK21+EN21+EQ21+ET21+EW21+EZ21+FC21+FF21+FI21+FL21+FO21+FR21+FU21+FX21)/30</f>
        <v>81.666666666666686</v>
      </c>
      <c r="E36">
        <f>D36/100*6</f>
        <v>4.9000000000000012</v>
      </c>
    </row>
    <row r="37" spans="2:5">
      <c r="B37" t="s">
        <v>766</v>
      </c>
      <c r="C37" t="s">
        <v>790</v>
      </c>
      <c r="D37" s="54">
        <f>(CP21+CS21+CV21+CY21+DB21+DE21+DH21+DK21+DN21+DQ21+DT21+DW21+DZ21+EC21+EF21+EI21+EL21+EO21+ER21+EU21+EX21+FA21+FD21+FG21+FJ21+FM21+FP21+FS21+FV21+FY21)/30</f>
        <v>18.333333333333332</v>
      </c>
      <c r="E37">
        <f>D37/100*6</f>
        <v>1.0999999999999999</v>
      </c>
    </row>
    <row r="38" spans="2:5">
      <c r="B38" t="s">
        <v>767</v>
      </c>
      <c r="C38" t="s">
        <v>790</v>
      </c>
      <c r="D38" s="54">
        <f>(CQ21+CT21+CW21+CZ21+DC21+DF21+DI21+DL21+DO21+DR21+DU21+DX21+EA21+ED21+EG21+EJ21+EM21+EP21+ES21+EV21+EY21+FB21+FE21+FH21+FK21+FN21+FQ21+FT21+FW21+FZ21)/30</f>
        <v>0</v>
      </c>
      <c r="E38">
        <f>D38/100*6</f>
        <v>0</v>
      </c>
    </row>
    <row r="39" spans="2:5">
      <c r="D39" s="53">
        <f>SUM(D36:D38)</f>
        <v>100.00000000000001</v>
      </c>
      <c r="E39" s="53">
        <f>SUM(E36:E38)</f>
        <v>6.0000000000000009</v>
      </c>
    </row>
    <row r="40" spans="2:5">
      <c r="B40" t="s">
        <v>764</v>
      </c>
      <c r="C40" t="s">
        <v>791</v>
      </c>
      <c r="D40" s="54">
        <f>(GA21+GD21+GG21+GJ21+GM21+GP21)/6</f>
        <v>94.444444444444457</v>
      </c>
      <c r="E40">
        <f>D40/100*6</f>
        <v>5.666666666666667</v>
      </c>
    </row>
    <row r="41" spans="2:5">
      <c r="B41" t="s">
        <v>766</v>
      </c>
      <c r="C41" t="s">
        <v>791</v>
      </c>
      <c r="D41" s="54">
        <f>(GB21+GE21+GH21+GK21+GN21+GQ21)/6</f>
        <v>5.5555555555555562</v>
      </c>
      <c r="E41">
        <f>D41/100*6</f>
        <v>0.33333333333333337</v>
      </c>
    </row>
    <row r="42" spans="2:5">
      <c r="B42" t="s">
        <v>767</v>
      </c>
      <c r="C42" t="s">
        <v>791</v>
      </c>
      <c r="D42" s="54">
        <f>(GC21+GF21+GI21+GL21+GO21+GR21)/6</f>
        <v>0</v>
      </c>
      <c r="E42">
        <f>D42/100*6</f>
        <v>0</v>
      </c>
    </row>
    <row r="43" spans="2:5">
      <c r="D43" s="52">
        <f>SUM(D40:D42)</f>
        <v>100.00000000000001</v>
      </c>
      <c r="E43" s="53">
        <f>SUM(E40:E42)</f>
        <v>6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20:B20"/>
    <mergeCell ref="A21:B21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opLeftCell="A11" workbookViewId="0">
      <selection activeCell="D59" sqref="D59:D61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413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801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08" t="s">
        <v>0</v>
      </c>
      <c r="B4" s="108" t="s">
        <v>170</v>
      </c>
      <c r="C4" s="81" t="s">
        <v>414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 t="s">
        <v>321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112" t="s">
        <v>324</v>
      </c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4"/>
      <c r="HZ4" s="110" t="s">
        <v>417</v>
      </c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0"/>
    </row>
    <row r="5" spans="1:254" ht="15" customHeight="1">
      <c r="A5" s="108"/>
      <c r="B5" s="108"/>
      <c r="C5" s="111" t="s">
        <v>320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 t="s">
        <v>415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85" t="s">
        <v>323</v>
      </c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 t="s">
        <v>416</v>
      </c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379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111" t="s">
        <v>380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 t="s">
        <v>330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5" t="s">
        <v>325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85" t="s">
        <v>331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134" t="s">
        <v>332</v>
      </c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/>
      <c r="GZ5" s="134"/>
      <c r="HA5" s="134"/>
      <c r="HB5" s="134"/>
      <c r="HC5" s="134"/>
      <c r="HD5" s="134"/>
      <c r="HE5" s="134"/>
      <c r="HF5" s="134"/>
      <c r="HG5" s="134"/>
      <c r="HH5" s="134"/>
      <c r="HI5" s="134"/>
      <c r="HJ5" s="134"/>
      <c r="HK5" s="115" t="s">
        <v>43</v>
      </c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85" t="s">
        <v>327</v>
      </c>
      <c r="IA5" s="85"/>
      <c r="IB5" s="85"/>
      <c r="IC5" s="85"/>
      <c r="ID5" s="85"/>
      <c r="IE5" s="85"/>
      <c r="IF5" s="85"/>
      <c r="IG5" s="85"/>
      <c r="IH5" s="85"/>
      <c r="II5" s="85"/>
      <c r="IJ5" s="85"/>
      <c r="IK5" s="85"/>
      <c r="IL5" s="85"/>
      <c r="IM5" s="85"/>
      <c r="IN5" s="85"/>
      <c r="IO5" s="85"/>
      <c r="IP5" s="85"/>
      <c r="IQ5" s="85"/>
      <c r="IR5" s="85"/>
      <c r="IS5" s="85"/>
      <c r="IT5" s="85"/>
    </row>
    <row r="6" spans="1:254" ht="4.1500000000000004" hidden="1" customHeight="1">
      <c r="A6" s="108"/>
      <c r="B6" s="108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134"/>
      <c r="GK6" s="134"/>
      <c r="GL6" s="134"/>
      <c r="GM6" s="134"/>
      <c r="GN6" s="134"/>
      <c r="GO6" s="134"/>
      <c r="GP6" s="134"/>
      <c r="GQ6" s="134"/>
      <c r="GR6" s="134"/>
      <c r="GS6" s="134"/>
      <c r="GT6" s="134"/>
      <c r="GU6" s="134"/>
      <c r="GV6" s="134"/>
      <c r="GW6" s="134"/>
      <c r="GX6" s="134"/>
      <c r="GY6" s="134"/>
      <c r="GZ6" s="134"/>
      <c r="HA6" s="134"/>
      <c r="HB6" s="134"/>
      <c r="HC6" s="134"/>
      <c r="HD6" s="134"/>
      <c r="HE6" s="134"/>
      <c r="HF6" s="134"/>
      <c r="HG6" s="134"/>
      <c r="HH6" s="134"/>
      <c r="HI6" s="134"/>
      <c r="HJ6" s="134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85"/>
      <c r="IA6" s="85"/>
      <c r="IB6" s="85"/>
      <c r="IC6" s="85"/>
      <c r="ID6" s="85"/>
      <c r="IE6" s="85"/>
      <c r="IF6" s="85"/>
      <c r="IG6" s="85"/>
      <c r="IH6" s="85"/>
      <c r="II6" s="85"/>
      <c r="IJ6" s="85"/>
      <c r="IK6" s="85"/>
      <c r="IL6" s="85"/>
      <c r="IM6" s="85"/>
      <c r="IN6" s="85"/>
      <c r="IO6" s="85"/>
      <c r="IP6" s="85"/>
      <c r="IQ6" s="85"/>
      <c r="IR6" s="85"/>
      <c r="IS6" s="85"/>
      <c r="IT6" s="85"/>
    </row>
    <row r="7" spans="1:254" ht="16.149999999999999" hidden="1" customHeight="1" thickBot="1">
      <c r="A7" s="108"/>
      <c r="B7" s="10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134"/>
      <c r="GU7" s="134"/>
      <c r="GV7" s="134"/>
      <c r="GW7" s="134"/>
      <c r="GX7" s="134"/>
      <c r="GY7" s="134"/>
      <c r="GZ7" s="134"/>
      <c r="HA7" s="134"/>
      <c r="HB7" s="134"/>
      <c r="HC7" s="134"/>
      <c r="HD7" s="134"/>
      <c r="HE7" s="134"/>
      <c r="HF7" s="134"/>
      <c r="HG7" s="134"/>
      <c r="HH7" s="134"/>
      <c r="HI7" s="134"/>
      <c r="HJ7" s="134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85"/>
      <c r="IA7" s="85"/>
      <c r="IB7" s="85"/>
      <c r="IC7" s="85"/>
      <c r="ID7" s="85"/>
      <c r="IE7" s="85"/>
      <c r="IF7" s="85"/>
      <c r="IG7" s="85"/>
      <c r="IH7" s="85"/>
      <c r="II7" s="85"/>
      <c r="IJ7" s="85"/>
      <c r="IK7" s="85"/>
      <c r="IL7" s="85"/>
      <c r="IM7" s="85"/>
      <c r="IN7" s="85"/>
      <c r="IO7" s="85"/>
      <c r="IP7" s="85"/>
      <c r="IQ7" s="85"/>
      <c r="IR7" s="85"/>
      <c r="IS7" s="85"/>
      <c r="IT7" s="85"/>
    </row>
    <row r="8" spans="1:254" ht="17.45" hidden="1" customHeight="1" thickBot="1">
      <c r="A8" s="108"/>
      <c r="B8" s="108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134"/>
      <c r="GK8" s="134"/>
      <c r="GL8" s="134"/>
      <c r="GM8" s="134"/>
      <c r="GN8" s="134"/>
      <c r="GO8" s="134"/>
      <c r="GP8" s="134"/>
      <c r="GQ8" s="134"/>
      <c r="GR8" s="134"/>
      <c r="GS8" s="134"/>
      <c r="GT8" s="134"/>
      <c r="GU8" s="134"/>
      <c r="GV8" s="134"/>
      <c r="GW8" s="134"/>
      <c r="GX8" s="134"/>
      <c r="GY8" s="134"/>
      <c r="GZ8" s="134"/>
      <c r="HA8" s="134"/>
      <c r="HB8" s="134"/>
      <c r="HC8" s="134"/>
      <c r="HD8" s="134"/>
      <c r="HE8" s="134"/>
      <c r="HF8" s="134"/>
      <c r="HG8" s="134"/>
      <c r="HH8" s="134"/>
      <c r="HI8" s="134"/>
      <c r="HJ8" s="134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85"/>
      <c r="IA8" s="85"/>
      <c r="IB8" s="85"/>
      <c r="IC8" s="85"/>
      <c r="ID8" s="85"/>
      <c r="IE8" s="85"/>
      <c r="IF8" s="85"/>
      <c r="IG8" s="85"/>
      <c r="IH8" s="85"/>
      <c r="II8" s="85"/>
      <c r="IJ8" s="85"/>
      <c r="IK8" s="85"/>
      <c r="IL8" s="85"/>
      <c r="IM8" s="85"/>
      <c r="IN8" s="85"/>
      <c r="IO8" s="85"/>
      <c r="IP8" s="85"/>
      <c r="IQ8" s="85"/>
      <c r="IR8" s="85"/>
      <c r="IS8" s="85"/>
      <c r="IT8" s="85"/>
    </row>
    <row r="9" spans="1:254" ht="18" hidden="1" customHeight="1" thickBot="1">
      <c r="A9" s="108"/>
      <c r="B9" s="108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134"/>
      <c r="GK9" s="134"/>
      <c r="GL9" s="134"/>
      <c r="GM9" s="134"/>
      <c r="GN9" s="134"/>
      <c r="GO9" s="134"/>
      <c r="GP9" s="134"/>
      <c r="GQ9" s="134"/>
      <c r="GR9" s="134"/>
      <c r="GS9" s="134"/>
      <c r="GT9" s="134"/>
      <c r="GU9" s="134"/>
      <c r="GV9" s="134"/>
      <c r="GW9" s="134"/>
      <c r="GX9" s="134"/>
      <c r="GY9" s="134"/>
      <c r="GZ9" s="134"/>
      <c r="HA9" s="134"/>
      <c r="HB9" s="134"/>
      <c r="HC9" s="134"/>
      <c r="HD9" s="134"/>
      <c r="HE9" s="134"/>
      <c r="HF9" s="134"/>
      <c r="HG9" s="134"/>
      <c r="HH9" s="134"/>
      <c r="HI9" s="134"/>
      <c r="HJ9" s="134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85"/>
      <c r="IA9" s="85"/>
      <c r="IB9" s="85"/>
      <c r="IC9" s="85"/>
      <c r="ID9" s="85"/>
      <c r="IE9" s="85"/>
      <c r="IF9" s="85"/>
      <c r="IG9" s="85"/>
      <c r="IH9" s="85"/>
      <c r="II9" s="85"/>
      <c r="IJ9" s="85"/>
      <c r="IK9" s="85"/>
      <c r="IL9" s="85"/>
      <c r="IM9" s="85"/>
      <c r="IN9" s="85"/>
      <c r="IO9" s="85"/>
      <c r="IP9" s="85"/>
      <c r="IQ9" s="85"/>
      <c r="IR9" s="85"/>
      <c r="IS9" s="85"/>
      <c r="IT9" s="85"/>
    </row>
    <row r="10" spans="1:254" ht="30" hidden="1" customHeight="1" thickBot="1">
      <c r="A10" s="108"/>
      <c r="B10" s="108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34"/>
      <c r="HJ10" s="134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85"/>
      <c r="IA10" s="85"/>
      <c r="IB10" s="85"/>
      <c r="IC10" s="85"/>
      <c r="ID10" s="85"/>
      <c r="IE10" s="85"/>
      <c r="IF10" s="85"/>
      <c r="IG10" s="85"/>
      <c r="IH10" s="85"/>
      <c r="II10" s="85"/>
      <c r="IJ10" s="85"/>
      <c r="IK10" s="85"/>
      <c r="IL10" s="85"/>
      <c r="IM10" s="85"/>
      <c r="IN10" s="85"/>
      <c r="IO10" s="85"/>
      <c r="IP10" s="85"/>
      <c r="IQ10" s="85"/>
      <c r="IR10" s="85"/>
      <c r="IS10" s="85"/>
      <c r="IT10" s="85"/>
    </row>
    <row r="11" spans="1:254" ht="15.75">
      <c r="A11" s="108"/>
      <c r="B11" s="108"/>
      <c r="C11" s="111" t="s">
        <v>122</v>
      </c>
      <c r="D11" s="111" t="s">
        <v>2</v>
      </c>
      <c r="E11" s="111" t="s">
        <v>3</v>
      </c>
      <c r="F11" s="111" t="s">
        <v>123</v>
      </c>
      <c r="G11" s="111" t="s">
        <v>6</v>
      </c>
      <c r="H11" s="111" t="s">
        <v>7</v>
      </c>
      <c r="I11" s="111" t="s">
        <v>124</v>
      </c>
      <c r="J11" s="111"/>
      <c r="K11" s="111"/>
      <c r="L11" s="111" t="s">
        <v>163</v>
      </c>
      <c r="M11" s="111"/>
      <c r="N11" s="111"/>
      <c r="O11" s="111" t="s">
        <v>125</v>
      </c>
      <c r="P11" s="111"/>
      <c r="Q11" s="111"/>
      <c r="R11" s="111" t="s">
        <v>126</v>
      </c>
      <c r="S11" s="111"/>
      <c r="T11" s="111"/>
      <c r="U11" s="111" t="s">
        <v>127</v>
      </c>
      <c r="V11" s="111"/>
      <c r="W11" s="111"/>
      <c r="X11" s="111" t="s">
        <v>128</v>
      </c>
      <c r="Y11" s="111"/>
      <c r="Z11" s="111"/>
      <c r="AA11" s="111" t="s">
        <v>129</v>
      </c>
      <c r="AB11" s="111"/>
      <c r="AC11" s="111"/>
      <c r="AD11" s="111" t="s">
        <v>1255</v>
      </c>
      <c r="AE11" s="111"/>
      <c r="AF11" s="111"/>
      <c r="AG11" s="111" t="s">
        <v>164</v>
      </c>
      <c r="AH11" s="111"/>
      <c r="AI11" s="111"/>
      <c r="AJ11" s="85" t="s">
        <v>130</v>
      </c>
      <c r="AK11" s="85"/>
      <c r="AL11" s="85"/>
      <c r="AM11" s="85" t="s">
        <v>1264</v>
      </c>
      <c r="AN11" s="85"/>
      <c r="AO11" s="85"/>
      <c r="AP11" s="111" t="s">
        <v>131</v>
      </c>
      <c r="AQ11" s="111"/>
      <c r="AR11" s="111"/>
      <c r="AS11" s="111" t="s">
        <v>132</v>
      </c>
      <c r="AT11" s="111"/>
      <c r="AU11" s="111"/>
      <c r="AV11" s="85" t="s">
        <v>133</v>
      </c>
      <c r="AW11" s="85"/>
      <c r="AX11" s="85"/>
      <c r="AY11" s="111" t="s">
        <v>134</v>
      </c>
      <c r="AZ11" s="111"/>
      <c r="BA11" s="111"/>
      <c r="BB11" s="111" t="s">
        <v>135</v>
      </c>
      <c r="BC11" s="111"/>
      <c r="BD11" s="111"/>
      <c r="BE11" s="111" t="s">
        <v>136</v>
      </c>
      <c r="BF11" s="111"/>
      <c r="BG11" s="111"/>
      <c r="BH11" s="111" t="s">
        <v>137</v>
      </c>
      <c r="BI11" s="111"/>
      <c r="BJ11" s="111"/>
      <c r="BK11" s="111" t="s">
        <v>1270</v>
      </c>
      <c r="BL11" s="111"/>
      <c r="BM11" s="111"/>
      <c r="BN11" s="85" t="s">
        <v>138</v>
      </c>
      <c r="BO11" s="85"/>
      <c r="BP11" s="85"/>
      <c r="BQ11" s="85" t="s">
        <v>139</v>
      </c>
      <c r="BR11" s="85"/>
      <c r="BS11" s="85"/>
      <c r="BT11" s="85" t="s">
        <v>140</v>
      </c>
      <c r="BU11" s="85"/>
      <c r="BV11" s="85"/>
      <c r="BW11" s="85" t="s">
        <v>141</v>
      </c>
      <c r="BX11" s="85"/>
      <c r="BY11" s="85"/>
      <c r="BZ11" s="85" t="s">
        <v>142</v>
      </c>
      <c r="CA11" s="85"/>
      <c r="CB11" s="85"/>
      <c r="CC11" s="85" t="s">
        <v>143</v>
      </c>
      <c r="CD11" s="85"/>
      <c r="CE11" s="85"/>
      <c r="CF11" s="85" t="s">
        <v>144</v>
      </c>
      <c r="CG11" s="85"/>
      <c r="CH11" s="85"/>
      <c r="CI11" s="85" t="s">
        <v>145</v>
      </c>
      <c r="CJ11" s="85"/>
      <c r="CK11" s="85"/>
      <c r="CL11" s="85" t="s">
        <v>146</v>
      </c>
      <c r="CM11" s="85"/>
      <c r="CN11" s="85"/>
      <c r="CO11" s="85" t="s">
        <v>165</v>
      </c>
      <c r="CP11" s="85"/>
      <c r="CQ11" s="85"/>
      <c r="CR11" s="85" t="s">
        <v>147</v>
      </c>
      <c r="CS11" s="85"/>
      <c r="CT11" s="85"/>
      <c r="CU11" s="85" t="s">
        <v>148</v>
      </c>
      <c r="CV11" s="85"/>
      <c r="CW11" s="85"/>
      <c r="CX11" s="85" t="s">
        <v>149</v>
      </c>
      <c r="CY11" s="85"/>
      <c r="CZ11" s="85"/>
      <c r="DA11" s="85" t="s">
        <v>150</v>
      </c>
      <c r="DB11" s="85"/>
      <c r="DC11" s="85"/>
      <c r="DD11" s="85" t="s">
        <v>418</v>
      </c>
      <c r="DE11" s="85"/>
      <c r="DF11" s="85"/>
      <c r="DG11" s="85" t="s">
        <v>419</v>
      </c>
      <c r="DH11" s="85"/>
      <c r="DI11" s="85"/>
      <c r="DJ11" s="85" t="s">
        <v>420</v>
      </c>
      <c r="DK11" s="85"/>
      <c r="DL11" s="85"/>
      <c r="DM11" s="85" t="s">
        <v>421</v>
      </c>
      <c r="DN11" s="85"/>
      <c r="DO11" s="85"/>
      <c r="DP11" s="85" t="s">
        <v>422</v>
      </c>
      <c r="DQ11" s="85"/>
      <c r="DR11" s="85"/>
      <c r="DS11" s="85" t="s">
        <v>423</v>
      </c>
      <c r="DT11" s="85"/>
      <c r="DU11" s="85"/>
      <c r="DV11" s="85" t="s">
        <v>424</v>
      </c>
      <c r="DW11" s="85"/>
      <c r="DX11" s="85"/>
      <c r="DY11" s="85" t="s">
        <v>151</v>
      </c>
      <c r="DZ11" s="85"/>
      <c r="EA11" s="85"/>
      <c r="EB11" s="85" t="s">
        <v>152</v>
      </c>
      <c r="EC11" s="85"/>
      <c r="ED11" s="85"/>
      <c r="EE11" s="85" t="s">
        <v>153</v>
      </c>
      <c r="EF11" s="85"/>
      <c r="EG11" s="85"/>
      <c r="EH11" s="85" t="s">
        <v>166</v>
      </c>
      <c r="EI11" s="85"/>
      <c r="EJ11" s="85"/>
      <c r="EK11" s="85" t="s">
        <v>154</v>
      </c>
      <c r="EL11" s="85"/>
      <c r="EM11" s="85"/>
      <c r="EN11" s="85" t="s">
        <v>155</v>
      </c>
      <c r="EO11" s="85"/>
      <c r="EP11" s="85"/>
      <c r="EQ11" s="85" t="s">
        <v>156</v>
      </c>
      <c r="ER11" s="85"/>
      <c r="ES11" s="85"/>
      <c r="ET11" s="85" t="s">
        <v>157</v>
      </c>
      <c r="EU11" s="85"/>
      <c r="EV11" s="85"/>
      <c r="EW11" s="85" t="s">
        <v>158</v>
      </c>
      <c r="EX11" s="85"/>
      <c r="EY11" s="85"/>
      <c r="EZ11" s="85" t="s">
        <v>159</v>
      </c>
      <c r="FA11" s="85"/>
      <c r="FB11" s="85"/>
      <c r="FC11" s="85" t="s">
        <v>160</v>
      </c>
      <c r="FD11" s="85"/>
      <c r="FE11" s="85"/>
      <c r="FF11" s="85" t="s">
        <v>161</v>
      </c>
      <c r="FG11" s="85"/>
      <c r="FH11" s="85"/>
      <c r="FI11" s="85" t="s">
        <v>162</v>
      </c>
      <c r="FJ11" s="85"/>
      <c r="FK11" s="85"/>
      <c r="FL11" s="85" t="s">
        <v>167</v>
      </c>
      <c r="FM11" s="85"/>
      <c r="FN11" s="85"/>
      <c r="FO11" s="85" t="s">
        <v>168</v>
      </c>
      <c r="FP11" s="85"/>
      <c r="FQ11" s="85"/>
      <c r="FR11" s="85" t="s">
        <v>425</v>
      </c>
      <c r="FS11" s="85"/>
      <c r="FT11" s="85"/>
      <c r="FU11" s="85" t="s">
        <v>426</v>
      </c>
      <c r="FV11" s="85"/>
      <c r="FW11" s="85"/>
      <c r="FX11" s="85" t="s">
        <v>427</v>
      </c>
      <c r="FY11" s="85"/>
      <c r="FZ11" s="85"/>
      <c r="GA11" s="85" t="s">
        <v>428</v>
      </c>
      <c r="GB11" s="85"/>
      <c r="GC11" s="85"/>
      <c r="GD11" s="85" t="s">
        <v>429</v>
      </c>
      <c r="GE11" s="85"/>
      <c r="GF11" s="85"/>
      <c r="GG11" s="85" t="s">
        <v>430</v>
      </c>
      <c r="GH11" s="85"/>
      <c r="GI11" s="85"/>
      <c r="GJ11" s="85" t="s">
        <v>1348</v>
      </c>
      <c r="GK11" s="85"/>
      <c r="GL11" s="85"/>
      <c r="GM11" s="85" t="s">
        <v>1349</v>
      </c>
      <c r="GN11" s="85"/>
      <c r="GO11" s="85"/>
      <c r="GP11" s="85" t="s">
        <v>1351</v>
      </c>
      <c r="GQ11" s="85"/>
      <c r="GR11" s="85"/>
      <c r="GS11" s="85" t="s">
        <v>1355</v>
      </c>
      <c r="GT11" s="85"/>
      <c r="GU11" s="85"/>
      <c r="GV11" s="85" t="s">
        <v>1361</v>
      </c>
      <c r="GW11" s="85"/>
      <c r="GX11" s="85"/>
      <c r="GY11" s="85" t="s">
        <v>1362</v>
      </c>
      <c r="GZ11" s="85"/>
      <c r="HA11" s="85"/>
      <c r="HB11" s="85" t="s">
        <v>1366</v>
      </c>
      <c r="HC11" s="85"/>
      <c r="HD11" s="85"/>
      <c r="HE11" s="85" t="s">
        <v>1367</v>
      </c>
      <c r="HF11" s="85"/>
      <c r="HG11" s="85"/>
      <c r="HH11" s="85" t="s">
        <v>1369</v>
      </c>
      <c r="HI11" s="85"/>
      <c r="HJ11" s="85"/>
      <c r="HK11" s="85" t="s">
        <v>1373</v>
      </c>
      <c r="HL11" s="85"/>
      <c r="HM11" s="85"/>
      <c r="HN11" s="85" t="s">
        <v>1375</v>
      </c>
      <c r="HO11" s="85"/>
      <c r="HP11" s="85"/>
      <c r="HQ11" s="85" t="s">
        <v>1378</v>
      </c>
      <c r="HR11" s="85"/>
      <c r="HS11" s="85"/>
      <c r="HT11" s="85" t="s">
        <v>1383</v>
      </c>
      <c r="HU11" s="85"/>
      <c r="HV11" s="85"/>
      <c r="HW11" s="85" t="s">
        <v>1384</v>
      </c>
      <c r="HX11" s="85"/>
      <c r="HY11" s="85"/>
      <c r="HZ11" s="85" t="s">
        <v>431</v>
      </c>
      <c r="IA11" s="85"/>
      <c r="IB11" s="85"/>
      <c r="IC11" s="85" t="s">
        <v>432</v>
      </c>
      <c r="ID11" s="85"/>
      <c r="IE11" s="85"/>
      <c r="IF11" s="85" t="s">
        <v>433</v>
      </c>
      <c r="IG11" s="85"/>
      <c r="IH11" s="85"/>
      <c r="II11" s="85" t="s">
        <v>434</v>
      </c>
      <c r="IJ11" s="85"/>
      <c r="IK11" s="85"/>
      <c r="IL11" s="85" t="s">
        <v>435</v>
      </c>
      <c r="IM11" s="85"/>
      <c r="IN11" s="85"/>
      <c r="IO11" s="85" t="s">
        <v>436</v>
      </c>
      <c r="IP11" s="85"/>
      <c r="IQ11" s="85"/>
      <c r="IR11" s="85" t="s">
        <v>437</v>
      </c>
      <c r="IS11" s="85"/>
      <c r="IT11" s="85"/>
    </row>
    <row r="12" spans="1:254" ht="91.5" customHeight="1">
      <c r="A12" s="108"/>
      <c r="B12" s="108"/>
      <c r="C12" s="101" t="s">
        <v>1240</v>
      </c>
      <c r="D12" s="101"/>
      <c r="E12" s="101"/>
      <c r="F12" s="96" t="s">
        <v>1243</v>
      </c>
      <c r="G12" s="96"/>
      <c r="H12" s="96"/>
      <c r="I12" s="96" t="s">
        <v>1244</v>
      </c>
      <c r="J12" s="96"/>
      <c r="K12" s="96"/>
      <c r="L12" s="96" t="s">
        <v>1248</v>
      </c>
      <c r="M12" s="96"/>
      <c r="N12" s="96"/>
      <c r="O12" s="96" t="s">
        <v>1249</v>
      </c>
      <c r="P12" s="96"/>
      <c r="Q12" s="96"/>
      <c r="R12" s="96" t="s">
        <v>1250</v>
      </c>
      <c r="S12" s="96"/>
      <c r="T12" s="96"/>
      <c r="U12" s="96" t="s">
        <v>617</v>
      </c>
      <c r="V12" s="96"/>
      <c r="W12" s="96"/>
      <c r="X12" s="96" t="s">
        <v>1402</v>
      </c>
      <c r="Y12" s="96"/>
      <c r="Z12" s="96"/>
      <c r="AA12" s="101" t="s">
        <v>620</v>
      </c>
      <c r="AB12" s="101"/>
      <c r="AC12" s="101"/>
      <c r="AD12" s="101" t="s">
        <v>1256</v>
      </c>
      <c r="AE12" s="101"/>
      <c r="AF12" s="101"/>
      <c r="AG12" s="96" t="s">
        <v>1257</v>
      </c>
      <c r="AH12" s="96"/>
      <c r="AI12" s="96"/>
      <c r="AJ12" s="96" t="s">
        <v>1261</v>
      </c>
      <c r="AK12" s="96"/>
      <c r="AL12" s="96"/>
      <c r="AM12" s="101" t="s">
        <v>1263</v>
      </c>
      <c r="AN12" s="101"/>
      <c r="AO12" s="101"/>
      <c r="AP12" s="96" t="s">
        <v>627</v>
      </c>
      <c r="AQ12" s="96"/>
      <c r="AR12" s="96"/>
      <c r="AS12" s="101" t="s">
        <v>1265</v>
      </c>
      <c r="AT12" s="101"/>
      <c r="AU12" s="101"/>
      <c r="AV12" s="96" t="s">
        <v>1266</v>
      </c>
      <c r="AW12" s="96"/>
      <c r="AX12" s="96"/>
      <c r="AY12" s="96" t="s">
        <v>633</v>
      </c>
      <c r="AZ12" s="96"/>
      <c r="BA12" s="96"/>
      <c r="BB12" s="96" t="s">
        <v>1267</v>
      </c>
      <c r="BC12" s="96"/>
      <c r="BD12" s="96"/>
      <c r="BE12" s="96" t="s">
        <v>1268</v>
      </c>
      <c r="BF12" s="96"/>
      <c r="BG12" s="96"/>
      <c r="BH12" s="96" t="s">
        <v>1269</v>
      </c>
      <c r="BI12" s="96"/>
      <c r="BJ12" s="96"/>
      <c r="BK12" s="96" t="s">
        <v>1275</v>
      </c>
      <c r="BL12" s="96"/>
      <c r="BM12" s="96"/>
      <c r="BN12" s="96" t="s">
        <v>1271</v>
      </c>
      <c r="BO12" s="96"/>
      <c r="BP12" s="96"/>
      <c r="BQ12" s="96" t="s">
        <v>1272</v>
      </c>
      <c r="BR12" s="96"/>
      <c r="BS12" s="96"/>
      <c r="BT12" s="96" t="s">
        <v>648</v>
      </c>
      <c r="BU12" s="96"/>
      <c r="BV12" s="96"/>
      <c r="BW12" s="96" t="s">
        <v>1280</v>
      </c>
      <c r="BX12" s="96"/>
      <c r="BY12" s="96"/>
      <c r="BZ12" s="96" t="s">
        <v>651</v>
      </c>
      <c r="CA12" s="96"/>
      <c r="CB12" s="96"/>
      <c r="CC12" s="96" t="s">
        <v>654</v>
      </c>
      <c r="CD12" s="96"/>
      <c r="CE12" s="96"/>
      <c r="CF12" s="96" t="s">
        <v>1283</v>
      </c>
      <c r="CG12" s="96"/>
      <c r="CH12" s="96"/>
      <c r="CI12" s="96" t="s">
        <v>1287</v>
      </c>
      <c r="CJ12" s="96"/>
      <c r="CK12" s="96"/>
      <c r="CL12" s="96" t="s">
        <v>1288</v>
      </c>
      <c r="CM12" s="96"/>
      <c r="CN12" s="96"/>
      <c r="CO12" s="96" t="s">
        <v>1289</v>
      </c>
      <c r="CP12" s="96"/>
      <c r="CQ12" s="96"/>
      <c r="CR12" s="96" t="s">
        <v>1290</v>
      </c>
      <c r="CS12" s="96"/>
      <c r="CT12" s="96"/>
      <c r="CU12" s="96" t="s">
        <v>1291</v>
      </c>
      <c r="CV12" s="96"/>
      <c r="CW12" s="96"/>
      <c r="CX12" s="96" t="s">
        <v>1292</v>
      </c>
      <c r="CY12" s="96"/>
      <c r="CZ12" s="96"/>
      <c r="DA12" s="96" t="s">
        <v>664</v>
      </c>
      <c r="DB12" s="96"/>
      <c r="DC12" s="96"/>
      <c r="DD12" s="96" t="s">
        <v>1297</v>
      </c>
      <c r="DE12" s="96"/>
      <c r="DF12" s="96"/>
      <c r="DG12" s="96" t="s">
        <v>1298</v>
      </c>
      <c r="DH12" s="96"/>
      <c r="DI12" s="96"/>
      <c r="DJ12" s="96" t="s">
        <v>1302</v>
      </c>
      <c r="DK12" s="96"/>
      <c r="DL12" s="96"/>
      <c r="DM12" s="96" t="s">
        <v>677</v>
      </c>
      <c r="DN12" s="96"/>
      <c r="DO12" s="96"/>
      <c r="DP12" s="96" t="s">
        <v>680</v>
      </c>
      <c r="DQ12" s="96"/>
      <c r="DR12" s="96"/>
      <c r="DS12" s="96" t="s">
        <v>1304</v>
      </c>
      <c r="DT12" s="96"/>
      <c r="DU12" s="96"/>
      <c r="DV12" s="96" t="s">
        <v>654</v>
      </c>
      <c r="DW12" s="96"/>
      <c r="DX12" s="96"/>
      <c r="DY12" s="96" t="s">
        <v>1309</v>
      </c>
      <c r="DZ12" s="96"/>
      <c r="EA12" s="96"/>
      <c r="EB12" s="96" t="s">
        <v>1310</v>
      </c>
      <c r="EC12" s="96"/>
      <c r="ED12" s="96"/>
      <c r="EE12" s="96" t="s">
        <v>689</v>
      </c>
      <c r="EF12" s="96"/>
      <c r="EG12" s="96"/>
      <c r="EH12" s="96" t="s">
        <v>1313</v>
      </c>
      <c r="EI12" s="96"/>
      <c r="EJ12" s="96"/>
      <c r="EK12" s="96" t="s">
        <v>693</v>
      </c>
      <c r="EL12" s="96"/>
      <c r="EM12" s="96"/>
      <c r="EN12" s="96" t="s">
        <v>694</v>
      </c>
      <c r="EO12" s="96"/>
      <c r="EP12" s="96"/>
      <c r="EQ12" s="96" t="s">
        <v>1316</v>
      </c>
      <c r="ER12" s="96"/>
      <c r="ES12" s="96"/>
      <c r="ET12" s="96" t="s">
        <v>1317</v>
      </c>
      <c r="EU12" s="96"/>
      <c r="EV12" s="96"/>
      <c r="EW12" s="96" t="s">
        <v>1318</v>
      </c>
      <c r="EX12" s="96"/>
      <c r="EY12" s="96"/>
      <c r="EZ12" s="96" t="s">
        <v>1319</v>
      </c>
      <c r="FA12" s="96"/>
      <c r="FB12" s="96"/>
      <c r="FC12" s="96" t="s">
        <v>1321</v>
      </c>
      <c r="FD12" s="96"/>
      <c r="FE12" s="96"/>
      <c r="FF12" s="96" t="s">
        <v>1328</v>
      </c>
      <c r="FG12" s="96"/>
      <c r="FH12" s="96"/>
      <c r="FI12" s="96" t="s">
        <v>1325</v>
      </c>
      <c r="FJ12" s="96"/>
      <c r="FK12" s="96"/>
      <c r="FL12" s="96" t="s">
        <v>1326</v>
      </c>
      <c r="FM12" s="96"/>
      <c r="FN12" s="96"/>
      <c r="FO12" s="111" t="s">
        <v>712</v>
      </c>
      <c r="FP12" s="111"/>
      <c r="FQ12" s="111"/>
      <c r="FR12" s="96" t="s">
        <v>1333</v>
      </c>
      <c r="FS12" s="96"/>
      <c r="FT12" s="96"/>
      <c r="FU12" s="96" t="s">
        <v>1335</v>
      </c>
      <c r="FV12" s="96"/>
      <c r="FW12" s="96"/>
      <c r="FX12" s="96" t="s">
        <v>717</v>
      </c>
      <c r="FY12" s="96"/>
      <c r="FZ12" s="96"/>
      <c r="GA12" s="96" t="s">
        <v>1337</v>
      </c>
      <c r="GB12" s="96"/>
      <c r="GC12" s="96"/>
      <c r="GD12" s="96" t="s">
        <v>1339</v>
      </c>
      <c r="GE12" s="96"/>
      <c r="GF12" s="96"/>
      <c r="GG12" s="96" t="s">
        <v>1343</v>
      </c>
      <c r="GH12" s="96"/>
      <c r="GI12" s="96"/>
      <c r="GJ12" s="101" t="s">
        <v>1344</v>
      </c>
      <c r="GK12" s="101"/>
      <c r="GL12" s="101"/>
      <c r="GM12" s="96" t="s">
        <v>725</v>
      </c>
      <c r="GN12" s="96"/>
      <c r="GO12" s="96"/>
      <c r="GP12" s="96" t="s">
        <v>1350</v>
      </c>
      <c r="GQ12" s="96"/>
      <c r="GR12" s="96"/>
      <c r="GS12" s="96" t="s">
        <v>1356</v>
      </c>
      <c r="GT12" s="96"/>
      <c r="GU12" s="96"/>
      <c r="GV12" s="96" t="s">
        <v>1357</v>
      </c>
      <c r="GW12" s="96"/>
      <c r="GX12" s="96"/>
      <c r="GY12" s="96" t="s">
        <v>730</v>
      </c>
      <c r="GZ12" s="96"/>
      <c r="HA12" s="96"/>
      <c r="HB12" s="96" t="s">
        <v>731</v>
      </c>
      <c r="HC12" s="96"/>
      <c r="HD12" s="96"/>
      <c r="HE12" s="96" t="s">
        <v>734</v>
      </c>
      <c r="HF12" s="96"/>
      <c r="HG12" s="96"/>
      <c r="HH12" s="96" t="s">
        <v>1368</v>
      </c>
      <c r="HI12" s="96"/>
      <c r="HJ12" s="96"/>
      <c r="HK12" s="96" t="s">
        <v>1374</v>
      </c>
      <c r="HL12" s="96"/>
      <c r="HM12" s="96"/>
      <c r="HN12" s="96" t="s">
        <v>1376</v>
      </c>
      <c r="HO12" s="96"/>
      <c r="HP12" s="96"/>
      <c r="HQ12" s="96" t="s">
        <v>1379</v>
      </c>
      <c r="HR12" s="96"/>
      <c r="HS12" s="96"/>
      <c r="HT12" s="96" t="s">
        <v>743</v>
      </c>
      <c r="HU12" s="96"/>
      <c r="HV12" s="96"/>
      <c r="HW12" s="96" t="s">
        <v>605</v>
      </c>
      <c r="HX12" s="96"/>
      <c r="HY12" s="96"/>
      <c r="HZ12" s="96" t="s">
        <v>1385</v>
      </c>
      <c r="IA12" s="96"/>
      <c r="IB12" s="96"/>
      <c r="IC12" s="96" t="s">
        <v>1388</v>
      </c>
      <c r="ID12" s="96"/>
      <c r="IE12" s="96"/>
      <c r="IF12" s="96" t="s">
        <v>749</v>
      </c>
      <c r="IG12" s="96"/>
      <c r="IH12" s="96"/>
      <c r="II12" s="96" t="s">
        <v>1392</v>
      </c>
      <c r="IJ12" s="96"/>
      <c r="IK12" s="96"/>
      <c r="IL12" s="96" t="s">
        <v>1393</v>
      </c>
      <c r="IM12" s="96"/>
      <c r="IN12" s="96"/>
      <c r="IO12" s="96" t="s">
        <v>1398</v>
      </c>
      <c r="IP12" s="96"/>
      <c r="IQ12" s="96"/>
      <c r="IR12" s="96" t="s">
        <v>753</v>
      </c>
      <c r="IS12" s="96"/>
      <c r="IT12" s="96"/>
    </row>
    <row r="13" spans="1:254" ht="131.25" customHeight="1">
      <c r="A13" s="108"/>
      <c r="B13" s="108"/>
      <c r="C13" s="30" t="s">
        <v>806</v>
      </c>
      <c r="D13" s="30" t="s">
        <v>1241</v>
      </c>
      <c r="E13" s="30" t="s">
        <v>1242</v>
      </c>
      <c r="F13" s="30" t="s">
        <v>610</v>
      </c>
      <c r="G13" s="30" t="s">
        <v>611</v>
      </c>
      <c r="H13" s="30" t="s">
        <v>612</v>
      </c>
      <c r="I13" s="30" t="s">
        <v>1245</v>
      </c>
      <c r="J13" s="30" t="s">
        <v>1246</v>
      </c>
      <c r="K13" s="30" t="s">
        <v>1247</v>
      </c>
      <c r="L13" s="30" t="s">
        <v>250</v>
      </c>
      <c r="M13" s="30" t="s">
        <v>613</v>
      </c>
      <c r="N13" s="30" t="s">
        <v>614</v>
      </c>
      <c r="O13" s="30" t="s">
        <v>519</v>
      </c>
      <c r="P13" s="30" t="s">
        <v>615</v>
      </c>
      <c r="Q13" s="30" t="s">
        <v>616</v>
      </c>
      <c r="R13" s="30" t="s">
        <v>193</v>
      </c>
      <c r="S13" s="30" t="s">
        <v>316</v>
      </c>
      <c r="T13" s="30" t="s">
        <v>248</v>
      </c>
      <c r="U13" s="30" t="s">
        <v>617</v>
      </c>
      <c r="V13" s="30" t="s">
        <v>618</v>
      </c>
      <c r="W13" s="30" t="s">
        <v>1251</v>
      </c>
      <c r="X13" s="29" t="s">
        <v>216</v>
      </c>
      <c r="Y13" s="29" t="s">
        <v>619</v>
      </c>
      <c r="Z13" s="29" t="s">
        <v>478</v>
      </c>
      <c r="AA13" s="29" t="s">
        <v>1252</v>
      </c>
      <c r="AB13" s="29" t="s">
        <v>1253</v>
      </c>
      <c r="AC13" s="29" t="s">
        <v>1254</v>
      </c>
      <c r="AD13" s="29" t="s">
        <v>235</v>
      </c>
      <c r="AE13" s="29" t="s">
        <v>533</v>
      </c>
      <c r="AF13" s="29" t="s">
        <v>204</v>
      </c>
      <c r="AG13" s="29" t="s">
        <v>1258</v>
      </c>
      <c r="AH13" s="29" t="s">
        <v>1259</v>
      </c>
      <c r="AI13" s="29" t="s">
        <v>1260</v>
      </c>
      <c r="AJ13" s="29" t="s">
        <v>625</v>
      </c>
      <c r="AK13" s="29" t="s">
        <v>1262</v>
      </c>
      <c r="AL13" s="29" t="s">
        <v>626</v>
      </c>
      <c r="AM13" s="29" t="s">
        <v>622</v>
      </c>
      <c r="AN13" s="29" t="s">
        <v>623</v>
      </c>
      <c r="AO13" s="29" t="s">
        <v>624</v>
      </c>
      <c r="AP13" s="29" t="s">
        <v>627</v>
      </c>
      <c r="AQ13" s="29" t="s">
        <v>628</v>
      </c>
      <c r="AR13" s="29" t="s">
        <v>629</v>
      </c>
      <c r="AS13" s="29" t="s">
        <v>225</v>
      </c>
      <c r="AT13" s="29" t="s">
        <v>468</v>
      </c>
      <c r="AU13" s="29" t="s">
        <v>227</v>
      </c>
      <c r="AV13" s="29" t="s">
        <v>630</v>
      </c>
      <c r="AW13" s="29" t="s">
        <v>631</v>
      </c>
      <c r="AX13" s="29" t="s">
        <v>632</v>
      </c>
      <c r="AY13" s="29" t="s">
        <v>634</v>
      </c>
      <c r="AZ13" s="29" t="s">
        <v>635</v>
      </c>
      <c r="BA13" s="29" t="s">
        <v>636</v>
      </c>
      <c r="BB13" s="29" t="s">
        <v>637</v>
      </c>
      <c r="BC13" s="29" t="s">
        <v>638</v>
      </c>
      <c r="BD13" s="29" t="s">
        <v>639</v>
      </c>
      <c r="BE13" s="29" t="s">
        <v>757</v>
      </c>
      <c r="BF13" s="29" t="s">
        <v>640</v>
      </c>
      <c r="BG13" s="29" t="s">
        <v>641</v>
      </c>
      <c r="BH13" s="29" t="s">
        <v>642</v>
      </c>
      <c r="BI13" s="29" t="s">
        <v>643</v>
      </c>
      <c r="BJ13" s="29" t="s">
        <v>644</v>
      </c>
      <c r="BK13" s="29" t="s">
        <v>1276</v>
      </c>
      <c r="BL13" s="29" t="s">
        <v>1277</v>
      </c>
      <c r="BM13" s="29" t="s">
        <v>1278</v>
      </c>
      <c r="BN13" s="29" t="s">
        <v>645</v>
      </c>
      <c r="BO13" s="29" t="s">
        <v>646</v>
      </c>
      <c r="BP13" s="29" t="s">
        <v>647</v>
      </c>
      <c r="BQ13" s="30" t="s">
        <v>1272</v>
      </c>
      <c r="BR13" s="30" t="s">
        <v>1273</v>
      </c>
      <c r="BS13" s="30" t="s">
        <v>1274</v>
      </c>
      <c r="BT13" s="29" t="s">
        <v>649</v>
      </c>
      <c r="BU13" s="29" t="s">
        <v>1279</v>
      </c>
      <c r="BV13" s="29" t="s">
        <v>650</v>
      </c>
      <c r="BW13" s="29" t="s">
        <v>559</v>
      </c>
      <c r="BX13" s="29" t="s">
        <v>1281</v>
      </c>
      <c r="BY13" s="29" t="s">
        <v>561</v>
      </c>
      <c r="BZ13" s="29" t="s">
        <v>652</v>
      </c>
      <c r="CA13" s="29" t="s">
        <v>653</v>
      </c>
      <c r="CB13" s="29" t="s">
        <v>1282</v>
      </c>
      <c r="CC13" s="29" t="s">
        <v>654</v>
      </c>
      <c r="CD13" s="29" t="s">
        <v>655</v>
      </c>
      <c r="CE13" s="29" t="s">
        <v>656</v>
      </c>
      <c r="CF13" s="30" t="s">
        <v>1284</v>
      </c>
      <c r="CG13" s="30" t="s">
        <v>1285</v>
      </c>
      <c r="CH13" s="30" t="s">
        <v>1286</v>
      </c>
      <c r="CI13" s="29" t="s">
        <v>200</v>
      </c>
      <c r="CJ13" s="29" t="s">
        <v>657</v>
      </c>
      <c r="CK13" s="29" t="s">
        <v>658</v>
      </c>
      <c r="CL13" s="29" t="s">
        <v>758</v>
      </c>
      <c r="CM13" s="29" t="s">
        <v>669</v>
      </c>
      <c r="CN13" s="29" t="s">
        <v>670</v>
      </c>
      <c r="CO13" s="29" t="s">
        <v>487</v>
      </c>
      <c r="CP13" s="29" t="s">
        <v>659</v>
      </c>
      <c r="CQ13" s="29" t="s">
        <v>660</v>
      </c>
      <c r="CR13" s="29" t="s">
        <v>661</v>
      </c>
      <c r="CS13" s="29" t="s">
        <v>662</v>
      </c>
      <c r="CT13" s="29" t="s">
        <v>663</v>
      </c>
      <c r="CU13" s="29" t="s">
        <v>621</v>
      </c>
      <c r="CV13" s="29" t="s">
        <v>665</v>
      </c>
      <c r="CW13" s="29" t="s">
        <v>666</v>
      </c>
      <c r="CX13" s="29" t="s">
        <v>667</v>
      </c>
      <c r="CY13" s="29" t="s">
        <v>668</v>
      </c>
      <c r="CZ13" s="29" t="s">
        <v>1293</v>
      </c>
      <c r="DA13" s="30" t="s">
        <v>1294</v>
      </c>
      <c r="DB13" s="30" t="s">
        <v>1295</v>
      </c>
      <c r="DC13" s="30" t="s">
        <v>1296</v>
      </c>
      <c r="DD13" s="29" t="s">
        <v>671</v>
      </c>
      <c r="DE13" s="29" t="s">
        <v>672</v>
      </c>
      <c r="DF13" s="29" t="s">
        <v>673</v>
      </c>
      <c r="DG13" s="29" t="s">
        <v>1299</v>
      </c>
      <c r="DH13" s="29" t="s">
        <v>1300</v>
      </c>
      <c r="DI13" s="29" t="s">
        <v>1301</v>
      </c>
      <c r="DJ13" s="29" t="s">
        <v>674</v>
      </c>
      <c r="DK13" s="29" t="s">
        <v>675</v>
      </c>
      <c r="DL13" s="29" t="s">
        <v>676</v>
      </c>
      <c r="DM13" s="29" t="s">
        <v>677</v>
      </c>
      <c r="DN13" s="29" t="s">
        <v>678</v>
      </c>
      <c r="DO13" s="29" t="s">
        <v>679</v>
      </c>
      <c r="DP13" s="29" t="s">
        <v>680</v>
      </c>
      <c r="DQ13" s="29" t="s">
        <v>681</v>
      </c>
      <c r="DR13" s="29" t="s">
        <v>1303</v>
      </c>
      <c r="DS13" s="29" t="s">
        <v>1305</v>
      </c>
      <c r="DT13" s="29" t="s">
        <v>1306</v>
      </c>
      <c r="DU13" s="29" t="s">
        <v>1307</v>
      </c>
      <c r="DV13" s="29" t="s">
        <v>654</v>
      </c>
      <c r="DW13" s="29" t="s">
        <v>1308</v>
      </c>
      <c r="DX13" s="29" t="s">
        <v>682</v>
      </c>
      <c r="DY13" s="29" t="s">
        <v>683</v>
      </c>
      <c r="DZ13" s="29" t="s">
        <v>684</v>
      </c>
      <c r="EA13" s="29" t="s">
        <v>685</v>
      </c>
      <c r="EB13" s="29" t="s">
        <v>686</v>
      </c>
      <c r="EC13" s="29" t="s">
        <v>687</v>
      </c>
      <c r="ED13" s="29" t="s">
        <v>688</v>
      </c>
      <c r="EE13" s="29" t="s">
        <v>759</v>
      </c>
      <c r="EF13" s="29" t="s">
        <v>1311</v>
      </c>
      <c r="EG13" s="29" t="s">
        <v>1312</v>
      </c>
      <c r="EH13" s="29" t="s">
        <v>690</v>
      </c>
      <c r="EI13" s="29" t="s">
        <v>691</v>
      </c>
      <c r="EJ13" s="29" t="s">
        <v>692</v>
      </c>
      <c r="EK13" s="29" t="s">
        <v>693</v>
      </c>
      <c r="EL13" s="29" t="s">
        <v>1314</v>
      </c>
      <c r="EM13" s="29" t="s">
        <v>1315</v>
      </c>
      <c r="EN13" s="29" t="s">
        <v>695</v>
      </c>
      <c r="EO13" s="29" t="s">
        <v>696</v>
      </c>
      <c r="EP13" s="29" t="s">
        <v>697</v>
      </c>
      <c r="EQ13" s="29" t="s">
        <v>698</v>
      </c>
      <c r="ER13" s="29" t="s">
        <v>699</v>
      </c>
      <c r="ES13" s="29" t="s">
        <v>700</v>
      </c>
      <c r="ET13" s="29" t="s">
        <v>701</v>
      </c>
      <c r="EU13" s="29" t="s">
        <v>702</v>
      </c>
      <c r="EV13" s="29" t="s">
        <v>703</v>
      </c>
      <c r="EW13" s="29" t="s">
        <v>760</v>
      </c>
      <c r="EX13" s="29" t="s">
        <v>704</v>
      </c>
      <c r="EY13" s="29" t="s">
        <v>705</v>
      </c>
      <c r="EZ13" s="29" t="s">
        <v>706</v>
      </c>
      <c r="FA13" s="29" t="s">
        <v>707</v>
      </c>
      <c r="FB13" s="29" t="s">
        <v>1320</v>
      </c>
      <c r="FC13" s="29" t="s">
        <v>1322</v>
      </c>
      <c r="FD13" s="29" t="s">
        <v>1323</v>
      </c>
      <c r="FE13" s="29" t="s">
        <v>1324</v>
      </c>
      <c r="FF13" s="30" t="s">
        <v>708</v>
      </c>
      <c r="FG13" s="46" t="s">
        <v>1329</v>
      </c>
      <c r="FH13" s="29" t="s">
        <v>709</v>
      </c>
      <c r="FI13" s="29" t="s">
        <v>193</v>
      </c>
      <c r="FJ13" s="29" t="s">
        <v>316</v>
      </c>
      <c r="FK13" s="29" t="s">
        <v>248</v>
      </c>
      <c r="FL13" s="29" t="s">
        <v>710</v>
      </c>
      <c r="FM13" s="29" t="s">
        <v>711</v>
      </c>
      <c r="FN13" s="29" t="s">
        <v>1327</v>
      </c>
      <c r="FO13" s="29" t="s">
        <v>1330</v>
      </c>
      <c r="FP13" s="29" t="s">
        <v>1331</v>
      </c>
      <c r="FQ13" s="29" t="s">
        <v>1332</v>
      </c>
      <c r="FR13" s="29" t="s">
        <v>713</v>
      </c>
      <c r="FS13" s="29" t="s">
        <v>714</v>
      </c>
      <c r="FT13" s="29" t="s">
        <v>1334</v>
      </c>
      <c r="FU13" s="29" t="s">
        <v>715</v>
      </c>
      <c r="FV13" s="29" t="s">
        <v>716</v>
      </c>
      <c r="FW13" s="29" t="s">
        <v>1336</v>
      </c>
      <c r="FX13" s="29" t="s">
        <v>1397</v>
      </c>
      <c r="FY13" s="29" t="s">
        <v>718</v>
      </c>
      <c r="FZ13" s="29" t="s">
        <v>719</v>
      </c>
      <c r="GA13" s="29" t="s">
        <v>720</v>
      </c>
      <c r="GB13" s="29" t="s">
        <v>721</v>
      </c>
      <c r="GC13" s="29" t="s">
        <v>1338</v>
      </c>
      <c r="GD13" s="30" t="s">
        <v>1340</v>
      </c>
      <c r="GE13" s="30" t="s">
        <v>1341</v>
      </c>
      <c r="GF13" s="30" t="s">
        <v>1342</v>
      </c>
      <c r="GG13" s="29" t="s">
        <v>722</v>
      </c>
      <c r="GH13" s="29" t="s">
        <v>723</v>
      </c>
      <c r="GI13" s="29" t="s">
        <v>724</v>
      </c>
      <c r="GJ13" s="29" t="s">
        <v>1345</v>
      </c>
      <c r="GK13" s="29" t="s">
        <v>1346</v>
      </c>
      <c r="GL13" s="29" t="s">
        <v>1347</v>
      </c>
      <c r="GM13" s="29" t="s">
        <v>725</v>
      </c>
      <c r="GN13" s="29" t="s">
        <v>726</v>
      </c>
      <c r="GO13" s="29" t="s">
        <v>727</v>
      </c>
      <c r="GP13" s="29" t="s">
        <v>1352</v>
      </c>
      <c r="GQ13" s="29" t="s">
        <v>1353</v>
      </c>
      <c r="GR13" s="29" t="s">
        <v>1354</v>
      </c>
      <c r="GS13" s="29" t="s">
        <v>761</v>
      </c>
      <c r="GT13" s="29" t="s">
        <v>728</v>
      </c>
      <c r="GU13" s="29" t="s">
        <v>729</v>
      </c>
      <c r="GV13" s="46" t="s">
        <v>1358</v>
      </c>
      <c r="GW13" s="46" t="s">
        <v>1359</v>
      </c>
      <c r="GX13" s="46" t="s">
        <v>1360</v>
      </c>
      <c r="GY13" s="29" t="s">
        <v>1363</v>
      </c>
      <c r="GZ13" s="29" t="s">
        <v>1364</v>
      </c>
      <c r="HA13" s="29" t="s">
        <v>1365</v>
      </c>
      <c r="HB13" s="29" t="s">
        <v>731</v>
      </c>
      <c r="HC13" s="29" t="s">
        <v>732</v>
      </c>
      <c r="HD13" s="29" t="s">
        <v>733</v>
      </c>
      <c r="HE13" s="29" t="s">
        <v>735</v>
      </c>
      <c r="HF13" s="29" t="s">
        <v>736</v>
      </c>
      <c r="HG13" s="29" t="s">
        <v>737</v>
      </c>
      <c r="HH13" s="46" t="s">
        <v>1370</v>
      </c>
      <c r="HI13" s="46" t="s">
        <v>1371</v>
      </c>
      <c r="HJ13" s="46" t="s">
        <v>1372</v>
      </c>
      <c r="HK13" s="29" t="s">
        <v>738</v>
      </c>
      <c r="HL13" s="29" t="s">
        <v>739</v>
      </c>
      <c r="HM13" s="29" t="s">
        <v>740</v>
      </c>
      <c r="HN13" s="29" t="s">
        <v>741</v>
      </c>
      <c r="HO13" s="29" t="s">
        <v>1377</v>
      </c>
      <c r="HP13" s="29" t="s">
        <v>742</v>
      </c>
      <c r="HQ13" s="29" t="s">
        <v>744</v>
      </c>
      <c r="HR13" s="29" t="s">
        <v>745</v>
      </c>
      <c r="HS13" s="29" t="s">
        <v>746</v>
      </c>
      <c r="HT13" s="30" t="s">
        <v>1380</v>
      </c>
      <c r="HU13" s="30" t="s">
        <v>1381</v>
      </c>
      <c r="HV13" s="30" t="s">
        <v>1382</v>
      </c>
      <c r="HW13" s="29" t="s">
        <v>605</v>
      </c>
      <c r="HX13" s="29" t="s">
        <v>747</v>
      </c>
      <c r="HY13" s="29" t="s">
        <v>748</v>
      </c>
      <c r="HZ13" s="29" t="s">
        <v>1385</v>
      </c>
      <c r="IA13" s="29" t="s">
        <v>1386</v>
      </c>
      <c r="IB13" s="29" t="s">
        <v>1387</v>
      </c>
      <c r="IC13" s="29" t="s">
        <v>1389</v>
      </c>
      <c r="ID13" s="29" t="s">
        <v>1390</v>
      </c>
      <c r="IE13" s="29" t="s">
        <v>1391</v>
      </c>
      <c r="IF13" s="29" t="s">
        <v>749</v>
      </c>
      <c r="IG13" s="29" t="s">
        <v>750</v>
      </c>
      <c r="IH13" s="29" t="s">
        <v>751</v>
      </c>
      <c r="II13" s="46" t="s">
        <v>239</v>
      </c>
      <c r="IJ13" s="46" t="s">
        <v>752</v>
      </c>
      <c r="IK13" s="46" t="s">
        <v>259</v>
      </c>
      <c r="IL13" s="29" t="s">
        <v>1394</v>
      </c>
      <c r="IM13" s="29" t="s">
        <v>1395</v>
      </c>
      <c r="IN13" s="29" t="s">
        <v>1396</v>
      </c>
      <c r="IO13" s="29" t="s">
        <v>1399</v>
      </c>
      <c r="IP13" s="29" t="s">
        <v>1400</v>
      </c>
      <c r="IQ13" s="29" t="s">
        <v>1401</v>
      </c>
      <c r="IR13" s="29" t="s">
        <v>754</v>
      </c>
      <c r="IS13" s="29" t="s">
        <v>755</v>
      </c>
      <c r="IT13" s="29" t="s">
        <v>756</v>
      </c>
    </row>
    <row r="14" spans="1:254" ht="15.75">
      <c r="A14" s="44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38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04" t="s">
        <v>171</v>
      </c>
      <c r="B39" s="105"/>
      <c r="C39" s="51">
        <f t="shared" ref="C39:BN39" si="0">SUM(C14:C38)</f>
        <v>0</v>
      </c>
      <c r="D39" s="51">
        <f t="shared" si="0"/>
        <v>0</v>
      </c>
      <c r="E39" s="51">
        <f t="shared" si="0"/>
        <v>0</v>
      </c>
      <c r="F39" s="51">
        <f t="shared" si="0"/>
        <v>0</v>
      </c>
      <c r="G39" s="51">
        <f t="shared" si="0"/>
        <v>0</v>
      </c>
      <c r="H39" s="51">
        <f t="shared" si="0"/>
        <v>0</v>
      </c>
      <c r="I39" s="51">
        <f t="shared" si="0"/>
        <v>0</v>
      </c>
      <c r="J39" s="51">
        <f t="shared" si="0"/>
        <v>0</v>
      </c>
      <c r="K39" s="51">
        <f t="shared" si="0"/>
        <v>0</v>
      </c>
      <c r="L39" s="51">
        <f t="shared" si="0"/>
        <v>0</v>
      </c>
      <c r="M39" s="51">
        <f t="shared" si="0"/>
        <v>0</v>
      </c>
      <c r="N39" s="51">
        <f t="shared" si="0"/>
        <v>0</v>
      </c>
      <c r="O39" s="51">
        <f t="shared" si="0"/>
        <v>0</v>
      </c>
      <c r="P39" s="51">
        <f t="shared" si="0"/>
        <v>0</v>
      </c>
      <c r="Q39" s="51">
        <f t="shared" si="0"/>
        <v>0</v>
      </c>
      <c r="R39" s="51">
        <f t="shared" si="0"/>
        <v>0</v>
      </c>
      <c r="S39" s="51">
        <f t="shared" si="0"/>
        <v>0</v>
      </c>
      <c r="T39" s="51">
        <f t="shared" si="0"/>
        <v>0</v>
      </c>
      <c r="U39" s="51">
        <f t="shared" si="0"/>
        <v>0</v>
      </c>
      <c r="V39" s="51">
        <f t="shared" si="0"/>
        <v>0</v>
      </c>
      <c r="W39" s="51">
        <f t="shared" si="0"/>
        <v>0</v>
      </c>
      <c r="X39" s="51">
        <f t="shared" si="0"/>
        <v>0</v>
      </c>
      <c r="Y39" s="51">
        <f t="shared" si="0"/>
        <v>0</v>
      </c>
      <c r="Z39" s="51">
        <f t="shared" si="0"/>
        <v>0</v>
      </c>
      <c r="AA39" s="51">
        <f t="shared" si="0"/>
        <v>0</v>
      </c>
      <c r="AB39" s="51">
        <f t="shared" si="0"/>
        <v>0</v>
      </c>
      <c r="AC39" s="51">
        <f t="shared" si="0"/>
        <v>0</v>
      </c>
      <c r="AD39" s="51">
        <f t="shared" si="0"/>
        <v>0</v>
      </c>
      <c r="AE39" s="51">
        <f t="shared" si="0"/>
        <v>0</v>
      </c>
      <c r="AF39" s="51">
        <f t="shared" si="0"/>
        <v>0</v>
      </c>
      <c r="AG39" s="51">
        <f t="shared" si="0"/>
        <v>0</v>
      </c>
      <c r="AH39" s="51">
        <f t="shared" si="0"/>
        <v>0</v>
      </c>
      <c r="AI39" s="51">
        <f t="shared" si="0"/>
        <v>0</v>
      </c>
      <c r="AJ39" s="51">
        <f t="shared" si="0"/>
        <v>0</v>
      </c>
      <c r="AK39" s="51">
        <f t="shared" si="0"/>
        <v>0</v>
      </c>
      <c r="AL39" s="51">
        <f t="shared" si="0"/>
        <v>0</v>
      </c>
      <c r="AM39" s="51">
        <f t="shared" si="0"/>
        <v>0</v>
      </c>
      <c r="AN39" s="51">
        <f t="shared" si="0"/>
        <v>0</v>
      </c>
      <c r="AO39" s="51">
        <f t="shared" si="0"/>
        <v>0</v>
      </c>
      <c r="AP39" s="51">
        <f t="shared" si="0"/>
        <v>0</v>
      </c>
      <c r="AQ39" s="51">
        <f t="shared" si="0"/>
        <v>0</v>
      </c>
      <c r="AR39" s="51">
        <f t="shared" si="0"/>
        <v>0</v>
      </c>
      <c r="AS39" s="51">
        <f t="shared" si="0"/>
        <v>0</v>
      </c>
      <c r="AT39" s="51">
        <f t="shared" si="0"/>
        <v>0</v>
      </c>
      <c r="AU39" s="51">
        <f t="shared" si="0"/>
        <v>0</v>
      </c>
      <c r="AV39" s="51">
        <f t="shared" si="0"/>
        <v>0</v>
      </c>
      <c r="AW39" s="51">
        <f t="shared" si="0"/>
        <v>0</v>
      </c>
      <c r="AX39" s="51">
        <f t="shared" si="0"/>
        <v>0</v>
      </c>
      <c r="AY39" s="51">
        <f t="shared" si="0"/>
        <v>0</v>
      </c>
      <c r="AZ39" s="51">
        <f t="shared" si="0"/>
        <v>0</v>
      </c>
      <c r="BA39" s="51">
        <f t="shared" si="0"/>
        <v>0</v>
      </c>
      <c r="BB39" s="51">
        <f t="shared" si="0"/>
        <v>0</v>
      </c>
      <c r="BC39" s="51">
        <f t="shared" si="0"/>
        <v>0</v>
      </c>
      <c r="BD39" s="51">
        <f t="shared" si="0"/>
        <v>0</v>
      </c>
      <c r="BE39" s="51">
        <f t="shared" si="0"/>
        <v>0</v>
      </c>
      <c r="BF39" s="51">
        <f t="shared" si="0"/>
        <v>0</v>
      </c>
      <c r="BG39" s="51">
        <f t="shared" si="0"/>
        <v>0</v>
      </c>
      <c r="BH39" s="51">
        <f t="shared" si="0"/>
        <v>0</v>
      </c>
      <c r="BI39" s="51">
        <f t="shared" si="0"/>
        <v>0</v>
      </c>
      <c r="BJ39" s="51">
        <f t="shared" si="0"/>
        <v>0</v>
      </c>
      <c r="BK39" s="51">
        <f t="shared" si="0"/>
        <v>0</v>
      </c>
      <c r="BL39" s="51">
        <f t="shared" si="0"/>
        <v>0</v>
      </c>
      <c r="BM39" s="51">
        <f t="shared" si="0"/>
        <v>0</v>
      </c>
      <c r="BN39" s="51">
        <f t="shared" si="0"/>
        <v>0</v>
      </c>
      <c r="BO39" s="51">
        <f t="shared" ref="BO39:DZ39" si="1">SUM(BO14:BO38)</f>
        <v>0</v>
      </c>
      <c r="BP39" s="51">
        <f t="shared" si="1"/>
        <v>0</v>
      </c>
      <c r="BQ39" s="51">
        <f t="shared" si="1"/>
        <v>0</v>
      </c>
      <c r="BR39" s="51">
        <f t="shared" si="1"/>
        <v>0</v>
      </c>
      <c r="BS39" s="51">
        <f t="shared" si="1"/>
        <v>0</v>
      </c>
      <c r="BT39" s="51">
        <f t="shared" si="1"/>
        <v>0</v>
      </c>
      <c r="BU39" s="51">
        <f t="shared" si="1"/>
        <v>0</v>
      </c>
      <c r="BV39" s="51">
        <f t="shared" si="1"/>
        <v>0</v>
      </c>
      <c r="BW39" s="51">
        <f t="shared" si="1"/>
        <v>0</v>
      </c>
      <c r="BX39" s="51">
        <f t="shared" si="1"/>
        <v>0</v>
      </c>
      <c r="BY39" s="51">
        <f t="shared" si="1"/>
        <v>0</v>
      </c>
      <c r="BZ39" s="51">
        <f t="shared" si="1"/>
        <v>0</v>
      </c>
      <c r="CA39" s="51">
        <f t="shared" si="1"/>
        <v>0</v>
      </c>
      <c r="CB39" s="51">
        <f t="shared" si="1"/>
        <v>0</v>
      </c>
      <c r="CC39" s="51">
        <f t="shared" si="1"/>
        <v>0</v>
      </c>
      <c r="CD39" s="51">
        <f t="shared" si="1"/>
        <v>0</v>
      </c>
      <c r="CE39" s="51">
        <f t="shared" si="1"/>
        <v>0</v>
      </c>
      <c r="CF39" s="51">
        <f t="shared" si="1"/>
        <v>0</v>
      </c>
      <c r="CG39" s="51">
        <f t="shared" si="1"/>
        <v>0</v>
      </c>
      <c r="CH39" s="51">
        <f t="shared" si="1"/>
        <v>0</v>
      </c>
      <c r="CI39" s="51">
        <f t="shared" si="1"/>
        <v>0</v>
      </c>
      <c r="CJ39" s="51">
        <f t="shared" si="1"/>
        <v>0</v>
      </c>
      <c r="CK39" s="51">
        <f t="shared" si="1"/>
        <v>0</v>
      </c>
      <c r="CL39" s="51">
        <f t="shared" si="1"/>
        <v>0</v>
      </c>
      <c r="CM39" s="51">
        <f t="shared" si="1"/>
        <v>0</v>
      </c>
      <c r="CN39" s="51">
        <f t="shared" si="1"/>
        <v>0</v>
      </c>
      <c r="CO39" s="51">
        <f t="shared" si="1"/>
        <v>0</v>
      </c>
      <c r="CP39" s="51">
        <f t="shared" si="1"/>
        <v>0</v>
      </c>
      <c r="CQ39" s="51">
        <f t="shared" si="1"/>
        <v>0</v>
      </c>
      <c r="CR39" s="51">
        <f t="shared" si="1"/>
        <v>0</v>
      </c>
      <c r="CS39" s="51">
        <f t="shared" si="1"/>
        <v>0</v>
      </c>
      <c r="CT39" s="51">
        <f t="shared" si="1"/>
        <v>0</v>
      </c>
      <c r="CU39" s="51">
        <f t="shared" si="1"/>
        <v>0</v>
      </c>
      <c r="CV39" s="51">
        <f t="shared" si="1"/>
        <v>0</v>
      </c>
      <c r="CW39" s="51">
        <f t="shared" si="1"/>
        <v>0</v>
      </c>
      <c r="CX39" s="51">
        <f t="shared" si="1"/>
        <v>0</v>
      </c>
      <c r="CY39" s="51">
        <f t="shared" si="1"/>
        <v>0</v>
      </c>
      <c r="CZ39" s="51">
        <f t="shared" si="1"/>
        <v>0</v>
      </c>
      <c r="DA39" s="51">
        <f t="shared" si="1"/>
        <v>0</v>
      </c>
      <c r="DB39" s="51">
        <f t="shared" si="1"/>
        <v>0</v>
      </c>
      <c r="DC39" s="51">
        <f t="shared" si="1"/>
        <v>0</v>
      </c>
      <c r="DD39" s="51">
        <f t="shared" si="1"/>
        <v>0</v>
      </c>
      <c r="DE39" s="51">
        <f t="shared" si="1"/>
        <v>0</v>
      </c>
      <c r="DF39" s="51">
        <f t="shared" si="1"/>
        <v>0</v>
      </c>
      <c r="DG39" s="51">
        <f t="shared" si="1"/>
        <v>0</v>
      </c>
      <c r="DH39" s="51">
        <f t="shared" si="1"/>
        <v>0</v>
      </c>
      <c r="DI39" s="51">
        <f t="shared" si="1"/>
        <v>0</v>
      </c>
      <c r="DJ39" s="51">
        <f t="shared" si="1"/>
        <v>0</v>
      </c>
      <c r="DK39" s="51">
        <f t="shared" si="1"/>
        <v>0</v>
      </c>
      <c r="DL39" s="51">
        <f t="shared" si="1"/>
        <v>0</v>
      </c>
      <c r="DM39" s="51">
        <f t="shared" si="1"/>
        <v>0</v>
      </c>
      <c r="DN39" s="51">
        <f t="shared" si="1"/>
        <v>0</v>
      </c>
      <c r="DO39" s="51">
        <f t="shared" si="1"/>
        <v>0</v>
      </c>
      <c r="DP39" s="51">
        <f t="shared" si="1"/>
        <v>0</v>
      </c>
      <c r="DQ39" s="51">
        <f t="shared" si="1"/>
        <v>0</v>
      </c>
      <c r="DR39" s="51">
        <f t="shared" si="1"/>
        <v>0</v>
      </c>
      <c r="DS39" s="51">
        <f t="shared" si="1"/>
        <v>0</v>
      </c>
      <c r="DT39" s="51">
        <f t="shared" si="1"/>
        <v>0</v>
      </c>
      <c r="DU39" s="51">
        <f t="shared" si="1"/>
        <v>0</v>
      </c>
      <c r="DV39" s="51">
        <f t="shared" si="1"/>
        <v>0</v>
      </c>
      <c r="DW39" s="51">
        <f t="shared" si="1"/>
        <v>0</v>
      </c>
      <c r="DX39" s="51">
        <f t="shared" si="1"/>
        <v>0</v>
      </c>
      <c r="DY39" s="51">
        <f t="shared" si="1"/>
        <v>0</v>
      </c>
      <c r="DZ39" s="51">
        <f t="shared" si="1"/>
        <v>0</v>
      </c>
      <c r="EA39" s="51">
        <f t="shared" ref="EA39:GL39" si="2">SUM(EA14:EA38)</f>
        <v>0</v>
      </c>
      <c r="EB39" s="51">
        <f t="shared" si="2"/>
        <v>0</v>
      </c>
      <c r="EC39" s="51">
        <f t="shared" si="2"/>
        <v>0</v>
      </c>
      <c r="ED39" s="51">
        <f t="shared" si="2"/>
        <v>0</v>
      </c>
      <c r="EE39" s="51">
        <f t="shared" si="2"/>
        <v>0</v>
      </c>
      <c r="EF39" s="51">
        <f t="shared" si="2"/>
        <v>0</v>
      </c>
      <c r="EG39" s="51">
        <f t="shared" si="2"/>
        <v>0</v>
      </c>
      <c r="EH39" s="51">
        <f t="shared" si="2"/>
        <v>0</v>
      </c>
      <c r="EI39" s="51">
        <f t="shared" si="2"/>
        <v>0</v>
      </c>
      <c r="EJ39" s="51">
        <f t="shared" si="2"/>
        <v>0</v>
      </c>
      <c r="EK39" s="51">
        <f t="shared" si="2"/>
        <v>0</v>
      </c>
      <c r="EL39" s="51">
        <f t="shared" si="2"/>
        <v>0</v>
      </c>
      <c r="EM39" s="51">
        <f t="shared" si="2"/>
        <v>0</v>
      </c>
      <c r="EN39" s="51">
        <f t="shared" si="2"/>
        <v>0</v>
      </c>
      <c r="EO39" s="51">
        <f t="shared" si="2"/>
        <v>0</v>
      </c>
      <c r="EP39" s="51">
        <f t="shared" si="2"/>
        <v>0</v>
      </c>
      <c r="EQ39" s="51">
        <f t="shared" si="2"/>
        <v>0</v>
      </c>
      <c r="ER39" s="51">
        <f t="shared" si="2"/>
        <v>0</v>
      </c>
      <c r="ES39" s="51">
        <f t="shared" si="2"/>
        <v>0</v>
      </c>
      <c r="ET39" s="51">
        <f t="shared" si="2"/>
        <v>0</v>
      </c>
      <c r="EU39" s="51">
        <f t="shared" si="2"/>
        <v>0</v>
      </c>
      <c r="EV39" s="51">
        <f t="shared" si="2"/>
        <v>0</v>
      </c>
      <c r="EW39" s="51">
        <f t="shared" si="2"/>
        <v>0</v>
      </c>
      <c r="EX39" s="51">
        <f t="shared" si="2"/>
        <v>0</v>
      </c>
      <c r="EY39" s="51">
        <f t="shared" si="2"/>
        <v>0</v>
      </c>
      <c r="EZ39" s="51">
        <f t="shared" si="2"/>
        <v>0</v>
      </c>
      <c r="FA39" s="51">
        <f t="shared" si="2"/>
        <v>0</v>
      </c>
      <c r="FB39" s="51">
        <f t="shared" si="2"/>
        <v>0</v>
      </c>
      <c r="FC39" s="51">
        <f t="shared" si="2"/>
        <v>0</v>
      </c>
      <c r="FD39" s="51">
        <f t="shared" si="2"/>
        <v>0</v>
      </c>
      <c r="FE39" s="51">
        <f t="shared" si="2"/>
        <v>0</v>
      </c>
      <c r="FF39" s="51">
        <f t="shared" si="2"/>
        <v>0</v>
      </c>
      <c r="FG39" s="51">
        <f t="shared" si="2"/>
        <v>0</v>
      </c>
      <c r="FH39" s="51">
        <f t="shared" si="2"/>
        <v>0</v>
      </c>
      <c r="FI39" s="51">
        <f t="shared" si="2"/>
        <v>0</v>
      </c>
      <c r="FJ39" s="51">
        <f t="shared" si="2"/>
        <v>0</v>
      </c>
      <c r="FK39" s="51">
        <f t="shared" si="2"/>
        <v>0</v>
      </c>
      <c r="FL39" s="51">
        <f t="shared" si="2"/>
        <v>0</v>
      </c>
      <c r="FM39" s="51">
        <f t="shared" si="2"/>
        <v>0</v>
      </c>
      <c r="FN39" s="51">
        <f t="shared" si="2"/>
        <v>0</v>
      </c>
      <c r="FO39" s="51">
        <f t="shared" si="2"/>
        <v>0</v>
      </c>
      <c r="FP39" s="51">
        <f t="shared" si="2"/>
        <v>0</v>
      </c>
      <c r="FQ39" s="51">
        <f t="shared" si="2"/>
        <v>0</v>
      </c>
      <c r="FR39" s="51">
        <f t="shared" si="2"/>
        <v>0</v>
      </c>
      <c r="FS39" s="51">
        <f t="shared" si="2"/>
        <v>0</v>
      </c>
      <c r="FT39" s="51">
        <f t="shared" si="2"/>
        <v>0</v>
      </c>
      <c r="FU39" s="51">
        <f t="shared" si="2"/>
        <v>0</v>
      </c>
      <c r="FV39" s="51">
        <f t="shared" si="2"/>
        <v>0</v>
      </c>
      <c r="FW39" s="51">
        <f t="shared" si="2"/>
        <v>0</v>
      </c>
      <c r="FX39" s="51">
        <f t="shared" si="2"/>
        <v>0</v>
      </c>
      <c r="FY39" s="51">
        <f t="shared" si="2"/>
        <v>0</v>
      </c>
      <c r="FZ39" s="51">
        <f t="shared" si="2"/>
        <v>0</v>
      </c>
      <c r="GA39" s="51">
        <f t="shared" si="2"/>
        <v>0</v>
      </c>
      <c r="GB39" s="51">
        <f t="shared" si="2"/>
        <v>0</v>
      </c>
      <c r="GC39" s="51">
        <f t="shared" si="2"/>
        <v>0</v>
      </c>
      <c r="GD39" s="51">
        <f t="shared" si="2"/>
        <v>0</v>
      </c>
      <c r="GE39" s="51">
        <f t="shared" si="2"/>
        <v>0</v>
      </c>
      <c r="GF39" s="51">
        <f t="shared" si="2"/>
        <v>0</v>
      </c>
      <c r="GG39" s="51">
        <f t="shared" si="2"/>
        <v>0</v>
      </c>
      <c r="GH39" s="51">
        <f t="shared" si="2"/>
        <v>0</v>
      </c>
      <c r="GI39" s="51">
        <f t="shared" si="2"/>
        <v>0</v>
      </c>
      <c r="GJ39" s="51">
        <f t="shared" si="2"/>
        <v>0</v>
      </c>
      <c r="GK39" s="51">
        <f t="shared" si="2"/>
        <v>0</v>
      </c>
      <c r="GL39" s="51">
        <f t="shared" si="2"/>
        <v>0</v>
      </c>
      <c r="GM39" s="51">
        <f t="shared" ref="GM39:IT39" si="3">SUM(GM14:GM38)</f>
        <v>0</v>
      </c>
      <c r="GN39" s="51">
        <f t="shared" si="3"/>
        <v>0</v>
      </c>
      <c r="GO39" s="51">
        <f t="shared" si="3"/>
        <v>0</v>
      </c>
      <c r="GP39" s="51">
        <f t="shared" si="3"/>
        <v>0</v>
      </c>
      <c r="GQ39" s="51">
        <f t="shared" si="3"/>
        <v>0</v>
      </c>
      <c r="GR39" s="51">
        <f t="shared" si="3"/>
        <v>0</v>
      </c>
      <c r="GS39" s="51">
        <f t="shared" si="3"/>
        <v>0</v>
      </c>
      <c r="GT39" s="51">
        <f t="shared" si="3"/>
        <v>0</v>
      </c>
      <c r="GU39" s="51">
        <f t="shared" si="3"/>
        <v>0</v>
      </c>
      <c r="GV39" s="51">
        <f t="shared" si="3"/>
        <v>0</v>
      </c>
      <c r="GW39" s="51">
        <f t="shared" si="3"/>
        <v>0</v>
      </c>
      <c r="GX39" s="51">
        <f t="shared" si="3"/>
        <v>0</v>
      </c>
      <c r="GY39" s="51">
        <f t="shared" si="3"/>
        <v>0</v>
      </c>
      <c r="GZ39" s="51">
        <f t="shared" si="3"/>
        <v>0</v>
      </c>
      <c r="HA39" s="51">
        <f t="shared" si="3"/>
        <v>0</v>
      </c>
      <c r="HB39" s="51">
        <f t="shared" si="3"/>
        <v>0</v>
      </c>
      <c r="HC39" s="51">
        <f t="shared" si="3"/>
        <v>0</v>
      </c>
      <c r="HD39" s="51">
        <f t="shared" si="3"/>
        <v>0</v>
      </c>
      <c r="HE39" s="51">
        <f t="shared" si="3"/>
        <v>0</v>
      </c>
      <c r="HF39" s="51">
        <f t="shared" si="3"/>
        <v>0</v>
      </c>
      <c r="HG39" s="51">
        <f t="shared" si="3"/>
        <v>0</v>
      </c>
      <c r="HH39" s="51">
        <f t="shared" si="3"/>
        <v>0</v>
      </c>
      <c r="HI39" s="51">
        <f t="shared" si="3"/>
        <v>0</v>
      </c>
      <c r="HJ39" s="51">
        <f t="shared" si="3"/>
        <v>0</v>
      </c>
      <c r="HK39" s="51">
        <f t="shared" si="3"/>
        <v>0</v>
      </c>
      <c r="HL39" s="51">
        <f t="shared" si="3"/>
        <v>0</v>
      </c>
      <c r="HM39" s="51">
        <f t="shared" si="3"/>
        <v>0</v>
      </c>
      <c r="HN39" s="51">
        <f t="shared" si="3"/>
        <v>0</v>
      </c>
      <c r="HO39" s="51">
        <f t="shared" si="3"/>
        <v>0</v>
      </c>
      <c r="HP39" s="51">
        <f t="shared" si="3"/>
        <v>0</v>
      </c>
      <c r="HQ39" s="51">
        <f t="shared" si="3"/>
        <v>0</v>
      </c>
      <c r="HR39" s="51">
        <f t="shared" si="3"/>
        <v>0</v>
      </c>
      <c r="HS39" s="51">
        <f t="shared" si="3"/>
        <v>0</v>
      </c>
      <c r="HT39" s="51">
        <f t="shared" si="3"/>
        <v>0</v>
      </c>
      <c r="HU39" s="51">
        <f t="shared" si="3"/>
        <v>0</v>
      </c>
      <c r="HV39" s="51">
        <f t="shared" si="3"/>
        <v>0</v>
      </c>
      <c r="HW39" s="51">
        <f t="shared" si="3"/>
        <v>0</v>
      </c>
      <c r="HX39" s="51">
        <f t="shared" si="3"/>
        <v>0</v>
      </c>
      <c r="HY39" s="51">
        <f t="shared" si="3"/>
        <v>0</v>
      </c>
      <c r="HZ39" s="51">
        <f t="shared" si="3"/>
        <v>0</v>
      </c>
      <c r="IA39" s="51">
        <f t="shared" si="3"/>
        <v>0</v>
      </c>
      <c r="IB39" s="51">
        <f t="shared" si="3"/>
        <v>0</v>
      </c>
      <c r="IC39" s="51">
        <f t="shared" si="3"/>
        <v>0</v>
      </c>
      <c r="ID39" s="51">
        <f t="shared" si="3"/>
        <v>0</v>
      </c>
      <c r="IE39" s="51">
        <f t="shared" si="3"/>
        <v>0</v>
      </c>
      <c r="IF39" s="51">
        <f t="shared" si="3"/>
        <v>0</v>
      </c>
      <c r="IG39" s="51">
        <f t="shared" si="3"/>
        <v>0</v>
      </c>
      <c r="IH39" s="51">
        <f t="shared" si="3"/>
        <v>0</v>
      </c>
      <c r="II39" s="51">
        <f t="shared" si="3"/>
        <v>0</v>
      </c>
      <c r="IJ39" s="51">
        <f t="shared" si="3"/>
        <v>0</v>
      </c>
      <c r="IK39" s="51">
        <f t="shared" si="3"/>
        <v>0</v>
      </c>
      <c r="IL39" s="51">
        <f t="shared" si="3"/>
        <v>0</v>
      </c>
      <c r="IM39" s="51">
        <f t="shared" si="3"/>
        <v>0</v>
      </c>
      <c r="IN39" s="51">
        <f t="shared" si="3"/>
        <v>0</v>
      </c>
      <c r="IO39" s="51">
        <f t="shared" si="3"/>
        <v>0</v>
      </c>
      <c r="IP39" s="51">
        <f t="shared" si="3"/>
        <v>0</v>
      </c>
      <c r="IQ39" s="51">
        <f t="shared" si="3"/>
        <v>0</v>
      </c>
      <c r="IR39" s="51">
        <f t="shared" si="3"/>
        <v>0</v>
      </c>
      <c r="IS39" s="51">
        <f t="shared" si="3"/>
        <v>0</v>
      </c>
      <c r="IT39" s="51">
        <f t="shared" si="3"/>
        <v>0</v>
      </c>
    </row>
    <row r="40" spans="1:254" ht="44.45" customHeight="1">
      <c r="A40" s="106" t="s">
        <v>792</v>
      </c>
      <c r="B40" s="10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IT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  <c r="GS40" s="10">
        <f t="shared" si="7"/>
        <v>0</v>
      </c>
      <c r="GT40" s="10">
        <f t="shared" si="7"/>
        <v>0</v>
      </c>
      <c r="GU40" s="10">
        <f t="shared" si="7"/>
        <v>0</v>
      </c>
      <c r="GV40" s="10">
        <f t="shared" si="7"/>
        <v>0</v>
      </c>
      <c r="GW40" s="10">
        <f t="shared" si="7"/>
        <v>0</v>
      </c>
      <c r="GX40" s="10">
        <f t="shared" si="7"/>
        <v>0</v>
      </c>
      <c r="GY40" s="10">
        <f t="shared" si="7"/>
        <v>0</v>
      </c>
      <c r="GZ40" s="10">
        <f t="shared" si="7"/>
        <v>0</v>
      </c>
      <c r="HA40" s="10">
        <f t="shared" si="7"/>
        <v>0</v>
      </c>
      <c r="HB40" s="10">
        <f t="shared" si="7"/>
        <v>0</v>
      </c>
      <c r="HC40" s="10">
        <f t="shared" si="7"/>
        <v>0</v>
      </c>
      <c r="HD40" s="10">
        <f t="shared" si="7"/>
        <v>0</v>
      </c>
      <c r="HE40" s="10">
        <f t="shared" si="7"/>
        <v>0</v>
      </c>
      <c r="HF40" s="10">
        <f t="shared" si="7"/>
        <v>0</v>
      </c>
      <c r="HG40" s="10">
        <f t="shared" si="7"/>
        <v>0</v>
      </c>
      <c r="HH40" s="10">
        <f t="shared" si="7"/>
        <v>0</v>
      </c>
      <c r="HI40" s="10">
        <f t="shared" si="7"/>
        <v>0</v>
      </c>
      <c r="HJ40" s="10">
        <f t="shared" si="7"/>
        <v>0</v>
      </c>
      <c r="HK40" s="10">
        <f t="shared" si="7"/>
        <v>0</v>
      </c>
      <c r="HL40" s="10">
        <f t="shared" si="7"/>
        <v>0</v>
      </c>
      <c r="HM40" s="10">
        <f t="shared" si="7"/>
        <v>0</v>
      </c>
      <c r="HN40" s="10">
        <f t="shared" si="7"/>
        <v>0</v>
      </c>
      <c r="HO40" s="10">
        <f t="shared" si="7"/>
        <v>0</v>
      </c>
      <c r="HP40" s="10">
        <f t="shared" si="7"/>
        <v>0</v>
      </c>
      <c r="HQ40" s="10">
        <f t="shared" si="7"/>
        <v>0</v>
      </c>
      <c r="HR40" s="10">
        <f t="shared" si="7"/>
        <v>0</v>
      </c>
      <c r="HS40" s="10">
        <f t="shared" si="7"/>
        <v>0</v>
      </c>
      <c r="HT40" s="10">
        <f t="shared" si="7"/>
        <v>0</v>
      </c>
      <c r="HU40" s="10">
        <f t="shared" si="7"/>
        <v>0</v>
      </c>
      <c r="HV40" s="10">
        <f t="shared" si="7"/>
        <v>0</v>
      </c>
      <c r="HW40" s="10">
        <f t="shared" si="7"/>
        <v>0</v>
      </c>
      <c r="HX40" s="10">
        <f t="shared" si="7"/>
        <v>0</v>
      </c>
      <c r="HY40" s="10">
        <f t="shared" si="7"/>
        <v>0</v>
      </c>
      <c r="HZ40" s="10">
        <f t="shared" si="7"/>
        <v>0</v>
      </c>
      <c r="IA40" s="10">
        <f t="shared" si="7"/>
        <v>0</v>
      </c>
      <c r="IB40" s="10">
        <f t="shared" si="7"/>
        <v>0</v>
      </c>
      <c r="IC40" s="10">
        <f t="shared" si="7"/>
        <v>0</v>
      </c>
      <c r="ID40" s="10">
        <f t="shared" si="7"/>
        <v>0</v>
      </c>
      <c r="IE40" s="10">
        <f t="shared" si="7"/>
        <v>0</v>
      </c>
      <c r="IF40" s="10">
        <f t="shared" si="7"/>
        <v>0</v>
      </c>
      <c r="IG40" s="10">
        <f t="shared" si="7"/>
        <v>0</v>
      </c>
      <c r="IH40" s="10">
        <f t="shared" si="7"/>
        <v>0</v>
      </c>
      <c r="II40" s="10">
        <f t="shared" si="7"/>
        <v>0</v>
      </c>
      <c r="IJ40" s="10">
        <f t="shared" si="7"/>
        <v>0</v>
      </c>
      <c r="IK40" s="10">
        <f t="shared" si="7"/>
        <v>0</v>
      </c>
      <c r="IL40" s="10">
        <f t="shared" si="7"/>
        <v>0</v>
      </c>
      <c r="IM40" s="10">
        <f t="shared" si="7"/>
        <v>0</v>
      </c>
      <c r="IN40" s="10">
        <f t="shared" si="7"/>
        <v>0</v>
      </c>
      <c r="IO40" s="10">
        <f t="shared" si="7"/>
        <v>0</v>
      </c>
      <c r="IP40" s="10">
        <f t="shared" si="7"/>
        <v>0</v>
      </c>
      <c r="IQ40" s="10">
        <f t="shared" si="7"/>
        <v>0</v>
      </c>
      <c r="IR40" s="10">
        <f t="shared" si="7"/>
        <v>0</v>
      </c>
      <c r="IS40" s="10">
        <f t="shared" si="7"/>
        <v>0</v>
      </c>
      <c r="IT40" s="10">
        <f t="shared" si="7"/>
        <v>0</v>
      </c>
    </row>
    <row r="42" spans="1:254">
      <c r="B42" s="11" t="s">
        <v>763</v>
      </c>
    </row>
    <row r="43" spans="1:254">
      <c r="B43" t="s">
        <v>764</v>
      </c>
      <c r="C43" t="s">
        <v>765</v>
      </c>
      <c r="D43" s="54">
        <f>(C40+F40+I40+L40+O40+R40+U40)/7</f>
        <v>0</v>
      </c>
      <c r="E43" s="33">
        <f>D43/100*25</f>
        <v>0</v>
      </c>
    </row>
    <row r="44" spans="1:254">
      <c r="B44" t="s">
        <v>766</v>
      </c>
      <c r="C44" t="s">
        <v>765</v>
      </c>
      <c r="D44" s="54">
        <f>(D40+G40+J40+M40+P40+S40+V40)/7</f>
        <v>0</v>
      </c>
      <c r="E44" s="33">
        <f t="shared" ref="E44:E45" si="8">D44/100*25</f>
        <v>0</v>
      </c>
    </row>
    <row r="45" spans="1:254">
      <c r="B45" t="s">
        <v>767</v>
      </c>
      <c r="C45" t="s">
        <v>765</v>
      </c>
      <c r="D45" s="54">
        <f>(E40+H40+K40+N40+Q40+T40+W40)/7</f>
        <v>0</v>
      </c>
      <c r="E45" s="33">
        <f t="shared" si="8"/>
        <v>0</v>
      </c>
    </row>
    <row r="46" spans="1:254">
      <c r="D46" s="52">
        <f>SUM(D43:D45)</f>
        <v>0</v>
      </c>
      <c r="E46" s="52">
        <f>SUM(E43:E45)</f>
        <v>0</v>
      </c>
    </row>
    <row r="47" spans="1:254">
      <c r="B47" t="s">
        <v>764</v>
      </c>
      <c r="C47" t="s">
        <v>768</v>
      </c>
      <c r="D47" s="54">
        <f>(X40+AA40+AD40+AG40+AJ40+AM40+AP40+AS40+AV40+AY40+BB40+BE40+BH40+BK40+BN40+BQ40+BT40+BW40+BZ40+CC40+CF40+CI40+CL40+CO40+CR40+CU40+CX40+DA40)/28</f>
        <v>0</v>
      </c>
      <c r="E47" s="33">
        <f>D47/100*25</f>
        <v>0</v>
      </c>
    </row>
    <row r="48" spans="1:254">
      <c r="B48" t="s">
        <v>766</v>
      </c>
      <c r="C48" t="s">
        <v>768</v>
      </c>
      <c r="D48" s="54">
        <f>(Y40+AB40+AE40+AH40+AK40+AN40+AQ40+AT40+AW40+AZ40+BC40+BF40+BI40+BL40+BO40+BR40+BU40+BX40+CA40+CD40+CG40+CJ40+CM40+CP40+CS40+CV40+CY40+DB40)/28</f>
        <v>0</v>
      </c>
      <c r="E48" s="33">
        <f t="shared" ref="E48:E49" si="9">D48/100*25</f>
        <v>0</v>
      </c>
    </row>
    <row r="49" spans="2:5">
      <c r="B49" t="s">
        <v>767</v>
      </c>
      <c r="C49" t="s">
        <v>768</v>
      </c>
      <c r="D49" s="54">
        <f>(Z40+AC40+AF40+AI40+AL40+AO40+AR40+AU40+AX40+BA40+BD40+BG40+BJ40+BM40+BP40+BS40+BV40+BY40+CB40+CE40+CH40+CK40+CN40+CQ40+CT40+CW40+CZ40+DC40)/28</f>
        <v>0</v>
      </c>
      <c r="E49" s="33">
        <f t="shared" si="9"/>
        <v>0</v>
      </c>
    </row>
    <row r="50" spans="2:5">
      <c r="D50" s="52">
        <f>SUM(D47:D49)</f>
        <v>0</v>
      </c>
      <c r="E50" s="52">
        <f>SUM(E47:E49)</f>
        <v>0</v>
      </c>
    </row>
    <row r="51" spans="2:5">
      <c r="B51" t="s">
        <v>764</v>
      </c>
      <c r="C51" t="s">
        <v>770</v>
      </c>
      <c r="D51" s="54">
        <f>(DD40+DG40+DJ40+DM40+DP40+DS40+DV40)/7</f>
        <v>0</v>
      </c>
      <c r="E51" s="33">
        <f>D51/100*25</f>
        <v>0</v>
      </c>
    </row>
    <row r="52" spans="2:5">
      <c r="B52" t="s">
        <v>766</v>
      </c>
      <c r="C52" t="s">
        <v>770</v>
      </c>
      <c r="D52" s="54">
        <f>(DD40+DG40+DJ40+DM40+DP40+DS40+DV40)/7</f>
        <v>0</v>
      </c>
      <c r="E52" s="33">
        <f t="shared" ref="E52:E53" si="10">D52/100*25</f>
        <v>0</v>
      </c>
    </row>
    <row r="53" spans="2:5">
      <c r="B53" t="s">
        <v>767</v>
      </c>
      <c r="C53" t="s">
        <v>770</v>
      </c>
      <c r="D53" s="54">
        <f>(DF40+DI40+DL40+DO40+DR40+DU40+DX40)/7</f>
        <v>0</v>
      </c>
      <c r="E53" s="33">
        <f t="shared" si="10"/>
        <v>0</v>
      </c>
    </row>
    <row r="54" spans="2:5">
      <c r="D54" s="52">
        <f>SUM(D51:D53)</f>
        <v>0</v>
      </c>
      <c r="E54" s="52">
        <f>SUM(E51:E53)</f>
        <v>0</v>
      </c>
    </row>
    <row r="55" spans="2:5">
      <c r="B55" t="s">
        <v>764</v>
      </c>
      <c r="C55" t="s">
        <v>769</v>
      </c>
      <c r="D55" s="54">
        <f>(DY40+EB40+EE40+EH40+EK40+EN40+EQ40+ET40+EW40+EZ40+FC40+FF40+FI40+FL40+FO40+FR40+FU40+FX40+GA40+GD40+GG40+GJ40+GM40+GP40+GS40+GV40+GY40+HB40+HE40+HH40+HK40+HN40+HQ40+HT40+HW40)/35</f>
        <v>0</v>
      </c>
      <c r="E55" s="33">
        <f>D55/100*25</f>
        <v>0</v>
      </c>
    </row>
    <row r="56" spans="2:5">
      <c r="B56" t="s">
        <v>766</v>
      </c>
      <c r="C56" t="s">
        <v>769</v>
      </c>
      <c r="D56" s="54">
        <f>(DZ40+EC40+EF40+EI40+EL40+EO40+ER40+EU40+EX40+FA40+FD40+FG40+FJ40+FM40+FP40+FS40+FV40+FY40+GB40+GE40+GH40+GK40+GN40+GQ40+GT40+GW40+GZ40+HC40+HF40+HI40+HL40+HO40+HR40+HU40+HX40)/35</f>
        <v>0</v>
      </c>
      <c r="E56" s="33">
        <f t="shared" ref="E56:E57" si="11">D56/100*25</f>
        <v>0</v>
      </c>
    </row>
    <row r="57" spans="2:5">
      <c r="B57" t="s">
        <v>767</v>
      </c>
      <c r="C57" t="s">
        <v>769</v>
      </c>
      <c r="D57" s="54">
        <f>(EA40+ED40+EG40+EJ40+EM40+EP40+ES40+EV40+EY40+FB40+FE40+FH40+FK40+FN40+FQ40+FT40+FW40+FZ40+GC40+GF40+GI40+GL40+GO40+GR40+GU40+GX40+HA40+HD40+HG40+HJ40+HM40+HP40+HS40+HV40+HY40)/35</f>
        <v>0</v>
      </c>
      <c r="E57" s="33">
        <f t="shared" si="11"/>
        <v>0</v>
      </c>
    </row>
    <row r="58" spans="2:5">
      <c r="D58" s="52">
        <f>SUM(D55:D57)</f>
        <v>0</v>
      </c>
      <c r="E58" s="52">
        <f>SUM(E55:E57)</f>
        <v>0</v>
      </c>
    </row>
    <row r="59" spans="2:5">
      <c r="B59" t="s">
        <v>764</v>
      </c>
      <c r="C59" t="s">
        <v>771</v>
      </c>
      <c r="D59" s="54">
        <f>(HZ40+IC40+IF40+II40+IL40+IO40+IR40)/7</f>
        <v>0</v>
      </c>
      <c r="E59" s="33">
        <f>D59/100*25</f>
        <v>0</v>
      </c>
    </row>
    <row r="60" spans="2:5">
      <c r="B60" t="s">
        <v>766</v>
      </c>
      <c r="C60" t="s">
        <v>771</v>
      </c>
      <c r="D60" s="54">
        <f>(IA40+ID40+IG40+IJ40+IM40+IP40+IS40)/7</f>
        <v>0</v>
      </c>
      <c r="E60" s="33">
        <f t="shared" ref="E60:E61" si="12">D60/100*25</f>
        <v>0</v>
      </c>
    </row>
    <row r="61" spans="2:5">
      <c r="B61" t="s">
        <v>767</v>
      </c>
      <c r="C61" t="s">
        <v>771</v>
      </c>
      <c r="D61" s="54">
        <f>(IB40+IE40+IH40+IK40+IN40+IQ40+IT40)/7</f>
        <v>0</v>
      </c>
      <c r="E61" s="33">
        <f t="shared" si="12"/>
        <v>0</v>
      </c>
    </row>
    <row r="62" spans="2:5">
      <c r="D62" s="52">
        <f>SUM(D59:D61)</f>
        <v>0</v>
      </c>
      <c r="E62" s="52">
        <f>SUM(E59:E61)</f>
        <v>0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9:B39"/>
    <mergeCell ref="A40:B40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zauresh</cp:lastModifiedBy>
  <dcterms:created xsi:type="dcterms:W3CDTF">2022-12-22T06:57:03Z</dcterms:created>
  <dcterms:modified xsi:type="dcterms:W3CDTF">2024-04-30T08:51:37Z</dcterms:modified>
</cp:coreProperties>
</file>